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5" sheetId="1" r:id="rId1"/>
  </sheets>
  <definedNames>
    <definedName name="_xlnm.Print_Area" localSheetId="0">'1505'!$A$1:$L$28</definedName>
  </definedNames>
  <calcPr fullCalcOnLoad="1"/>
</workbook>
</file>

<file path=xl/sharedStrings.xml><?xml version="1.0" encoding="utf-8"?>
<sst xmlns="http://schemas.openxmlformats.org/spreadsheetml/2006/main" count="45" uniqueCount="35">
  <si>
    <t>15－4　図書館の蔵書数</t>
  </si>
  <si>
    <t>29 年</t>
  </si>
  <si>
    <t>令和 元 年</t>
  </si>
  <si>
    <t>児童図書</t>
  </si>
  <si>
    <t>30 年</t>
  </si>
  <si>
    <t>文    学</t>
  </si>
  <si>
    <t>（各年度末現在）</t>
  </si>
  <si>
    <t>紙 芝 居</t>
  </si>
  <si>
    <t>年度</t>
  </si>
  <si>
    <t>平成 27 年</t>
  </si>
  <si>
    <t>28 年</t>
  </si>
  <si>
    <t>分類別</t>
  </si>
  <si>
    <t>資料数（点）</t>
  </si>
  <si>
    <t>構成比（％）</t>
  </si>
  <si>
    <t>総     数</t>
  </si>
  <si>
    <t>一　般　書</t>
  </si>
  <si>
    <t>総記</t>
  </si>
  <si>
    <t>哲    学</t>
  </si>
  <si>
    <t>自然科学</t>
  </si>
  <si>
    <t>歴    史</t>
  </si>
  <si>
    <t>技   術</t>
  </si>
  <si>
    <t>社会科学</t>
  </si>
  <si>
    <t>産    業</t>
  </si>
  <si>
    <t>芸    術</t>
  </si>
  <si>
    <t>言    語</t>
  </si>
  <si>
    <t>計</t>
  </si>
  <si>
    <t>郷土資料</t>
  </si>
  <si>
    <t>大活字本</t>
  </si>
  <si>
    <t>紙芝居</t>
  </si>
  <si>
    <t>参考資料</t>
  </si>
  <si>
    <t>児童書</t>
  </si>
  <si>
    <t>絵    本</t>
  </si>
  <si>
    <t>雑         誌</t>
  </si>
  <si>
    <t>視 聴 覚 資 料</t>
  </si>
  <si>
    <t>資料：図書館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</si>
</sst>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 "/>
    <numFmt numFmtId="179" formatCode="0.0%"/>
    <numFmt numFmtId="180" formatCode="#,##0.0_ "/>
    <numFmt numFmtId="181" formatCode="#,##0.0_);[Red]\(#,##0.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 vertical="center" indent="2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right" vertical="center" wrapText="1"/>
    </xf>
    <xf numFmtId="177" fontId="23" fillId="0" borderId="12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distributed" vertical="center" wrapText="1" indent="1"/>
    </xf>
    <xf numFmtId="176" fontId="23" fillId="0" borderId="14" xfId="0" applyNumberFormat="1" applyFont="1" applyFill="1" applyBorder="1" applyAlignment="1">
      <alignment horizontal="right" vertical="center" wrapText="1"/>
    </xf>
    <xf numFmtId="177" fontId="23" fillId="0" borderId="14" xfId="0" applyNumberFormat="1" applyFont="1" applyFill="1" applyBorder="1" applyAlignment="1">
      <alignment horizontal="right" vertical="center" wrapText="1"/>
    </xf>
    <xf numFmtId="178" fontId="23" fillId="0" borderId="0" xfId="0" applyNumberFormat="1" applyFont="1" applyFill="1" applyBorder="1" applyAlignment="1">
      <alignment horizontal="right" vertical="center" wrapText="1"/>
    </xf>
    <xf numFmtId="179" fontId="23" fillId="0" borderId="0" xfId="0" applyNumberFormat="1" applyFont="1" applyFill="1" applyAlignment="1">
      <alignment/>
    </xf>
    <xf numFmtId="10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distributed" vertical="center" wrapText="1" indent="1"/>
    </xf>
    <xf numFmtId="176" fontId="23" fillId="0" borderId="0" xfId="0" applyNumberFormat="1" applyFont="1" applyFill="1" applyBorder="1" applyAlignment="1">
      <alignment horizontal="right" vertical="center" wrapText="1"/>
    </xf>
    <xf numFmtId="177" fontId="23" fillId="0" borderId="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distributed" vertical="center" wrapText="1" indent="1"/>
    </xf>
    <xf numFmtId="176" fontId="23" fillId="0" borderId="17" xfId="0" applyNumberFormat="1" applyFont="1" applyFill="1" applyBorder="1" applyAlignment="1">
      <alignment horizontal="right" vertical="center" wrapText="1"/>
    </xf>
    <xf numFmtId="180" fontId="23" fillId="0" borderId="0" xfId="0" applyNumberFormat="1" applyFont="1" applyFill="1" applyBorder="1" applyAlignment="1">
      <alignment horizontal="right" vertical="center" wrapText="1"/>
    </xf>
    <xf numFmtId="178" fontId="23" fillId="0" borderId="14" xfId="0" applyNumberFormat="1" applyFont="1" applyFill="1" applyBorder="1" applyAlignment="1">
      <alignment horizontal="right" vertical="center" wrapText="1"/>
    </xf>
    <xf numFmtId="178" fontId="23" fillId="0" borderId="17" xfId="0" applyNumberFormat="1" applyFont="1" applyFill="1" applyBorder="1" applyAlignment="1">
      <alignment horizontal="right" vertical="center" wrapText="1"/>
    </xf>
    <xf numFmtId="176" fontId="23" fillId="0" borderId="18" xfId="0" applyNumberFormat="1" applyFont="1" applyFill="1" applyBorder="1" applyAlignment="1">
      <alignment horizontal="right" vertical="center" wrapText="1"/>
    </xf>
    <xf numFmtId="177" fontId="23" fillId="0" borderId="18" xfId="0" applyNumberFormat="1" applyFont="1" applyFill="1" applyBorder="1" applyAlignment="1">
      <alignment horizontal="right" vertical="center" wrapText="1"/>
    </xf>
    <xf numFmtId="178" fontId="23" fillId="0" borderId="18" xfId="0" applyNumberFormat="1" applyFont="1" applyFill="1" applyBorder="1" applyAlignment="1">
      <alignment horizontal="right" vertical="center" wrapText="1"/>
    </xf>
    <xf numFmtId="181" fontId="23" fillId="0" borderId="0" xfId="0" applyNumberFormat="1" applyFont="1" applyFill="1" applyBorder="1" applyAlignment="1">
      <alignment horizontal="right" vertical="center" wrapText="1" indent="2"/>
    </xf>
    <xf numFmtId="0" fontId="23" fillId="0" borderId="0" xfId="0" applyFont="1" applyFill="1" applyAlignment="1">
      <alignment vertical="top"/>
    </xf>
    <xf numFmtId="0" fontId="23" fillId="0" borderId="19" xfId="0" applyFont="1" applyFill="1" applyBorder="1" applyAlignment="1">
      <alignment/>
    </xf>
    <xf numFmtId="0" fontId="23" fillId="0" borderId="0" xfId="0" applyFont="1" applyBorder="1" applyAlignment="1">
      <alignment/>
    </xf>
    <xf numFmtId="179" fontId="23" fillId="0" borderId="17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right" vertical="top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26" xfId="0" applyFont="1" applyFill="1" applyBorder="1" applyAlignment="1">
      <alignment horizontal="center" vertical="center" textRotation="255"/>
    </xf>
    <xf numFmtId="0" fontId="23" fillId="0" borderId="27" xfId="0" applyFont="1" applyFill="1" applyBorder="1" applyAlignment="1">
      <alignment horizontal="center" vertical="center" textRotation="255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14" xfId="0" applyFont="1" applyFill="1" applyBorder="1" applyAlignment="1">
      <alignment horizontal="distributed" vertical="center" indent="1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28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0"/>
  <sheetViews>
    <sheetView showGridLines="0" tabSelected="1" view="pageBreakPreview" zoomScale="60" zoomScaleNormal="90" zoomScalePageLayoutView="0" workbookViewId="0" topLeftCell="A1">
      <selection activeCell="P11" sqref="P11"/>
    </sheetView>
  </sheetViews>
  <sheetFormatPr defaultColWidth="9.00390625" defaultRowHeight="13.5"/>
  <cols>
    <col min="1" max="1" width="8.125" style="1" customWidth="1"/>
    <col min="2" max="2" width="20.00390625" style="1" customWidth="1"/>
    <col min="3" max="10" width="14.50390625" style="1" customWidth="1"/>
    <col min="11" max="11" width="14.50390625" style="2" customWidth="1"/>
    <col min="12" max="12" width="14.50390625" style="1" customWidth="1"/>
    <col min="13" max="13" width="14.625" style="1" customWidth="1"/>
    <col min="14" max="14" width="14.50390625" style="1" customWidth="1"/>
    <col min="15" max="15" width="9.00390625" style="1" bestFit="1" customWidth="1"/>
    <col min="16" max="16384" width="9.00390625" style="1" customWidth="1"/>
  </cols>
  <sheetData>
    <row r="1" spans="1:162" s="2" customFormat="1" ht="21" customHeight="1">
      <c r="A1" s="4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</row>
    <row r="2" spans="1:162" s="2" customFormat="1" ht="15" customHeight="1">
      <c r="A2" s="6"/>
      <c r="J2" s="5"/>
      <c r="K2" s="5"/>
      <c r="L2" s="7" t="s">
        <v>6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</row>
    <row r="3" spans="1:160" s="3" customFormat="1" ht="18.75" customHeight="1">
      <c r="A3" s="37" t="s">
        <v>8</v>
      </c>
      <c r="B3" s="38"/>
      <c r="C3" s="39" t="s">
        <v>9</v>
      </c>
      <c r="D3" s="40"/>
      <c r="E3" s="41" t="s">
        <v>10</v>
      </c>
      <c r="F3" s="42"/>
      <c r="G3" s="41" t="s">
        <v>1</v>
      </c>
      <c r="H3" s="42"/>
      <c r="I3" s="41" t="s">
        <v>4</v>
      </c>
      <c r="J3" s="43"/>
      <c r="K3" s="41" t="s">
        <v>2</v>
      </c>
      <c r="L3" s="43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9"/>
      <c r="BH3" s="9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9"/>
      <c r="CO3" s="9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9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</row>
    <row r="4" spans="1:130" s="2" customFormat="1" ht="18.75" customHeight="1">
      <c r="A4" s="44" t="s">
        <v>11</v>
      </c>
      <c r="B4" s="45"/>
      <c r="C4" s="10" t="s">
        <v>12</v>
      </c>
      <c r="D4" s="11" t="s">
        <v>13</v>
      </c>
      <c r="E4" s="10" t="s">
        <v>12</v>
      </c>
      <c r="F4" s="12" t="s">
        <v>13</v>
      </c>
      <c r="G4" s="10" t="s">
        <v>12</v>
      </c>
      <c r="H4" s="12" t="s">
        <v>13</v>
      </c>
      <c r="I4" s="10" t="s">
        <v>12</v>
      </c>
      <c r="J4" s="12" t="s">
        <v>13</v>
      </c>
      <c r="K4" s="10" t="s">
        <v>12</v>
      </c>
      <c r="L4" s="12" t="s">
        <v>13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</row>
    <row r="5" spans="1:12" s="2" customFormat="1" ht="18.75" customHeight="1">
      <c r="A5" s="46" t="s">
        <v>14</v>
      </c>
      <c r="B5" s="47"/>
      <c r="C5" s="13">
        <v>213935</v>
      </c>
      <c r="D5" s="14">
        <v>100</v>
      </c>
      <c r="E5" s="13">
        <f>SUM(E16,E21,E25,E26,E27)</f>
        <v>213843</v>
      </c>
      <c r="F5" s="14">
        <v>100</v>
      </c>
      <c r="G5" s="13">
        <f>SUM(G16,G21,G25,G26,G27)</f>
        <v>211627</v>
      </c>
      <c r="H5" s="14">
        <v>100</v>
      </c>
      <c r="I5" s="13">
        <f>SUM(I16,I21,I25,I26,I27)</f>
        <v>215804</v>
      </c>
      <c r="J5" s="14">
        <v>100</v>
      </c>
      <c r="K5" s="13">
        <v>216272</v>
      </c>
      <c r="L5" s="14">
        <v>100</v>
      </c>
    </row>
    <row r="6" spans="1:15" s="2" customFormat="1" ht="18.75" customHeight="1">
      <c r="A6" s="48" t="s">
        <v>15</v>
      </c>
      <c r="B6" s="15" t="s">
        <v>16</v>
      </c>
      <c r="C6" s="16">
        <v>4542</v>
      </c>
      <c r="D6" s="17">
        <f>C6/C5*100</f>
        <v>2.123074765699862</v>
      </c>
      <c r="E6" s="16">
        <v>4238</v>
      </c>
      <c r="F6" s="18">
        <f>E6/E5*100</f>
        <v>1.9818277895465364</v>
      </c>
      <c r="G6" s="16">
        <v>4254</v>
      </c>
      <c r="H6" s="18">
        <f>G6/G5*100</f>
        <v>2.0101404830196525</v>
      </c>
      <c r="I6" s="16">
        <v>4292</v>
      </c>
      <c r="J6" s="18">
        <f>I6/I5*100</f>
        <v>1.9888417267520528</v>
      </c>
      <c r="K6" s="16">
        <v>4441</v>
      </c>
      <c r="L6" s="19">
        <v>0.021</v>
      </c>
      <c r="O6" s="20"/>
    </row>
    <row r="7" spans="1:15" s="2" customFormat="1" ht="18.75" customHeight="1">
      <c r="A7" s="49"/>
      <c r="B7" s="21" t="s">
        <v>17</v>
      </c>
      <c r="C7" s="22">
        <v>4138</v>
      </c>
      <c r="D7" s="23">
        <f aca="true" t="shared" si="0" ref="D7:D16">C7/C$5*100</f>
        <v>1.9342323602963518</v>
      </c>
      <c r="E7" s="22">
        <v>3831</v>
      </c>
      <c r="F7" s="18">
        <f>E7/E5*100</f>
        <v>1.7915012415650733</v>
      </c>
      <c r="G7" s="22">
        <v>3764</v>
      </c>
      <c r="H7" s="18">
        <f>G7/G5*100</f>
        <v>1.778601029169246</v>
      </c>
      <c r="I7" s="22">
        <v>3896</v>
      </c>
      <c r="J7" s="18">
        <f>I7/I5*100</f>
        <v>1.8053418843024225</v>
      </c>
      <c r="K7" s="22">
        <v>3910</v>
      </c>
      <c r="L7" s="19">
        <v>0.018</v>
      </c>
      <c r="O7" s="20"/>
    </row>
    <row r="8" spans="1:15" s="2" customFormat="1" ht="18.75" customHeight="1">
      <c r="A8" s="49"/>
      <c r="B8" s="21" t="s">
        <v>19</v>
      </c>
      <c r="C8" s="22">
        <v>9784</v>
      </c>
      <c r="D8" s="23">
        <f t="shared" si="0"/>
        <v>4.5733517189800645</v>
      </c>
      <c r="E8" s="22">
        <v>8768</v>
      </c>
      <c r="F8" s="18">
        <f>E8/E5*100</f>
        <v>4.100204355531862</v>
      </c>
      <c r="G8" s="22">
        <v>8525</v>
      </c>
      <c r="H8" s="18">
        <f>G8/G5*100</f>
        <v>4.028313967499421</v>
      </c>
      <c r="I8" s="22">
        <v>8713</v>
      </c>
      <c r="J8" s="18">
        <f>I8/I5*100</f>
        <v>4.037459917332394</v>
      </c>
      <c r="K8" s="22">
        <v>8773</v>
      </c>
      <c r="L8" s="19">
        <v>0.041</v>
      </c>
      <c r="O8" s="20"/>
    </row>
    <row r="9" spans="1:15" s="2" customFormat="1" ht="18.75" customHeight="1">
      <c r="A9" s="49"/>
      <c r="B9" s="21" t="s">
        <v>21</v>
      </c>
      <c r="C9" s="22">
        <v>18316</v>
      </c>
      <c r="D9" s="23">
        <f t="shared" si="0"/>
        <v>8.561478953887864</v>
      </c>
      <c r="E9" s="22">
        <v>17662</v>
      </c>
      <c r="F9" s="18">
        <f>E9/E5*100</f>
        <v>8.259330443362654</v>
      </c>
      <c r="G9" s="22">
        <v>16781</v>
      </c>
      <c r="H9" s="18">
        <f>G9/G5*100</f>
        <v>7.929517500129945</v>
      </c>
      <c r="I9" s="22">
        <v>16984</v>
      </c>
      <c r="J9" s="18">
        <f>I9/I5*100</f>
        <v>7.870104353950808</v>
      </c>
      <c r="K9" s="22">
        <v>16928</v>
      </c>
      <c r="L9" s="19">
        <v>0.078</v>
      </c>
      <c r="O9" s="20"/>
    </row>
    <row r="10" spans="1:15" s="2" customFormat="1" ht="18.75" customHeight="1">
      <c r="A10" s="49"/>
      <c r="B10" s="21" t="s">
        <v>18</v>
      </c>
      <c r="C10" s="22">
        <v>12964</v>
      </c>
      <c r="D10" s="23">
        <f t="shared" si="0"/>
        <v>6.059784513987894</v>
      </c>
      <c r="E10" s="22">
        <v>13021</v>
      </c>
      <c r="F10" s="18">
        <f>E10/E5*100</f>
        <v>6.089046637018748</v>
      </c>
      <c r="G10" s="22">
        <v>12123</v>
      </c>
      <c r="H10" s="18">
        <f>G10/G5*100</f>
        <v>5.728475100058121</v>
      </c>
      <c r="I10" s="22">
        <v>12288</v>
      </c>
      <c r="J10" s="18">
        <f>I10/I5*100</f>
        <v>5.694055717224889</v>
      </c>
      <c r="K10" s="22">
        <v>10627</v>
      </c>
      <c r="L10" s="19">
        <v>0.049</v>
      </c>
      <c r="O10" s="20"/>
    </row>
    <row r="11" spans="1:15" s="2" customFormat="1" ht="18.75" customHeight="1">
      <c r="A11" s="49"/>
      <c r="B11" s="21" t="s">
        <v>20</v>
      </c>
      <c r="C11" s="22">
        <v>10283</v>
      </c>
      <c r="D11" s="23">
        <f t="shared" si="0"/>
        <v>4.8066001355551915</v>
      </c>
      <c r="E11" s="22">
        <v>10484</v>
      </c>
      <c r="F11" s="18">
        <f>E11/E5*100</f>
        <v>4.90266223350776</v>
      </c>
      <c r="G11" s="22">
        <v>9448</v>
      </c>
      <c r="H11" s="18">
        <f>G11/G5*100</f>
        <v>4.464458693833963</v>
      </c>
      <c r="I11" s="22">
        <v>9592</v>
      </c>
      <c r="J11" s="18">
        <f>I11/I5*100</f>
        <v>4.4447739615577095</v>
      </c>
      <c r="K11" s="22">
        <v>9401</v>
      </c>
      <c r="L11" s="19">
        <v>0.043</v>
      </c>
      <c r="O11" s="20"/>
    </row>
    <row r="12" spans="1:15" s="2" customFormat="1" ht="18.75" customHeight="1">
      <c r="A12" s="49"/>
      <c r="B12" s="21" t="s">
        <v>22</v>
      </c>
      <c r="C12" s="22">
        <v>4005</v>
      </c>
      <c r="D12" s="23">
        <f t="shared" si="0"/>
        <v>1.8720639446560872</v>
      </c>
      <c r="E12" s="22">
        <v>4094</v>
      </c>
      <c r="F12" s="18">
        <f>E12/E5*100</f>
        <v>1.9144886669191883</v>
      </c>
      <c r="G12" s="22">
        <v>3591</v>
      </c>
      <c r="H12" s="18">
        <f>G12/G5*100</f>
        <v>1.6968534260751227</v>
      </c>
      <c r="I12" s="22">
        <v>3808</v>
      </c>
      <c r="J12" s="18">
        <f>I12/I5*100</f>
        <v>1.764564141535838</v>
      </c>
      <c r="K12" s="22">
        <v>3855</v>
      </c>
      <c r="L12" s="19">
        <v>0.018</v>
      </c>
      <c r="O12" s="20"/>
    </row>
    <row r="13" spans="1:15" s="2" customFormat="1" ht="18.75" customHeight="1">
      <c r="A13" s="49"/>
      <c r="B13" s="21" t="s">
        <v>23</v>
      </c>
      <c r="C13" s="22">
        <v>11889</v>
      </c>
      <c r="D13" s="23">
        <f t="shared" si="0"/>
        <v>5.5572954402038</v>
      </c>
      <c r="E13" s="22">
        <v>11814</v>
      </c>
      <c r="F13" s="18">
        <f>E13/E5*100</f>
        <v>5.524613852218684</v>
      </c>
      <c r="G13" s="22">
        <v>11122</v>
      </c>
      <c r="H13" s="18">
        <f>G13/G5*100</f>
        <v>5.255473072906576</v>
      </c>
      <c r="I13" s="22">
        <v>11548</v>
      </c>
      <c r="J13" s="18">
        <f>I13/I5*100</f>
        <v>5.351151971233156</v>
      </c>
      <c r="K13" s="22">
        <v>11328</v>
      </c>
      <c r="L13" s="19">
        <v>0.052</v>
      </c>
      <c r="O13" s="20"/>
    </row>
    <row r="14" spans="1:15" s="2" customFormat="1" ht="18.75" customHeight="1">
      <c r="A14" s="49"/>
      <c r="B14" s="21" t="s">
        <v>24</v>
      </c>
      <c r="C14" s="22">
        <v>1610</v>
      </c>
      <c r="D14" s="23">
        <f t="shared" si="0"/>
        <v>0.7525650314347816</v>
      </c>
      <c r="E14" s="22">
        <v>1614</v>
      </c>
      <c r="F14" s="18">
        <f>E14/E5*100</f>
        <v>0.7547593327815266</v>
      </c>
      <c r="G14" s="22">
        <v>1624</v>
      </c>
      <c r="H14" s="18">
        <f>G14/G5*100</f>
        <v>0.7673879041899191</v>
      </c>
      <c r="I14" s="22">
        <v>1493</v>
      </c>
      <c r="J14" s="18">
        <f>I14/I5*100</f>
        <v>0.6918314767103483</v>
      </c>
      <c r="K14" s="22">
        <v>1491</v>
      </c>
      <c r="L14" s="19">
        <v>0.007</v>
      </c>
      <c r="O14" s="20"/>
    </row>
    <row r="15" spans="1:15" s="2" customFormat="1" ht="18.75" customHeight="1">
      <c r="A15" s="49"/>
      <c r="B15" s="21" t="s">
        <v>5</v>
      </c>
      <c r="C15" s="22">
        <v>47295</v>
      </c>
      <c r="D15" s="23">
        <f t="shared" si="0"/>
        <v>22.10718208801739</v>
      </c>
      <c r="E15" s="22">
        <v>48272</v>
      </c>
      <c r="F15" s="18">
        <f>E15/E5*100</f>
        <v>22.573570329634357</v>
      </c>
      <c r="G15" s="22">
        <v>49103</v>
      </c>
      <c r="H15" s="18">
        <f>G15/G5*100</f>
        <v>23.20261592329901</v>
      </c>
      <c r="I15" s="22">
        <v>50291</v>
      </c>
      <c r="J15" s="18">
        <f>I15/I5*100</f>
        <v>23.304016607662508</v>
      </c>
      <c r="K15" s="22">
        <v>51790</v>
      </c>
      <c r="L15" s="19">
        <v>0.239</v>
      </c>
      <c r="O15" s="20"/>
    </row>
    <row r="16" spans="1:15" s="2" customFormat="1" ht="18.75" customHeight="1">
      <c r="A16" s="49"/>
      <c r="B16" s="24" t="s">
        <v>25</v>
      </c>
      <c r="C16" s="25">
        <v>124826</v>
      </c>
      <c r="D16" s="23">
        <f t="shared" si="0"/>
        <v>58.34762895271929</v>
      </c>
      <c r="E16" s="25">
        <f>SUM(E6:E15)</f>
        <v>123798</v>
      </c>
      <c r="F16" s="26">
        <f>E16/E5*100</f>
        <v>57.89200488208639</v>
      </c>
      <c r="G16" s="25">
        <f>SUM(G6:G15)</f>
        <v>120335</v>
      </c>
      <c r="H16" s="26">
        <f>G16/G5*100</f>
        <v>56.86183710018098</v>
      </c>
      <c r="I16" s="25">
        <f>SUM(I6:I15)</f>
        <v>122905</v>
      </c>
      <c r="J16" s="26">
        <f>I16/I5*100</f>
        <v>56.95214175826213</v>
      </c>
      <c r="K16" s="25">
        <v>122544</v>
      </c>
      <c r="L16" s="36">
        <v>0.567</v>
      </c>
      <c r="O16" s="20"/>
    </row>
    <row r="17" spans="1:15" s="2" customFormat="1" ht="18.75" customHeight="1">
      <c r="A17" s="49"/>
      <c r="B17" s="15" t="s">
        <v>26</v>
      </c>
      <c r="C17" s="22">
        <v>6766</v>
      </c>
      <c r="D17" s="17">
        <f>C17/C5*100</f>
        <v>3.1626428588122564</v>
      </c>
      <c r="E17" s="22">
        <v>7013</v>
      </c>
      <c r="F17" s="27">
        <f>E17/E5*100</f>
        <v>3.279508798511057</v>
      </c>
      <c r="G17" s="22">
        <v>7123</v>
      </c>
      <c r="H17" s="27">
        <f>G17/G5*100</f>
        <v>3.365827611788666</v>
      </c>
      <c r="I17" s="22">
        <v>6733</v>
      </c>
      <c r="J17" s="27">
        <f>I17/I5*100</f>
        <v>3.1199607050842433</v>
      </c>
      <c r="K17" s="22">
        <v>6922</v>
      </c>
      <c r="L17" s="19">
        <v>0.032</v>
      </c>
      <c r="O17" s="20"/>
    </row>
    <row r="18" spans="1:15" s="2" customFormat="1" ht="18.75" customHeight="1">
      <c r="A18" s="49"/>
      <c r="B18" s="21" t="s">
        <v>27</v>
      </c>
      <c r="C18" s="22">
        <v>1211</v>
      </c>
      <c r="D18" s="23">
        <f>C18/C$5*100</f>
        <v>0.5660597845139879</v>
      </c>
      <c r="E18" s="22">
        <v>717</v>
      </c>
      <c r="F18" s="18">
        <f>E18/E5*100</f>
        <v>0.3352927147486708</v>
      </c>
      <c r="G18" s="22">
        <v>773</v>
      </c>
      <c r="H18" s="18">
        <f>G18/G5*100</f>
        <v>0.36526530168645777</v>
      </c>
      <c r="I18" s="22">
        <v>847</v>
      </c>
      <c r="J18" s="18">
        <f>I18/I5*100</f>
        <v>0.39248577412837576</v>
      </c>
      <c r="K18" s="22">
        <v>913</v>
      </c>
      <c r="L18" s="19">
        <v>0.004</v>
      </c>
      <c r="O18" s="20"/>
    </row>
    <row r="19" spans="1:15" s="2" customFormat="1" ht="18.75" customHeight="1">
      <c r="A19" s="49"/>
      <c r="B19" s="21" t="s">
        <v>28</v>
      </c>
      <c r="C19" s="22">
        <v>12</v>
      </c>
      <c r="D19" s="23">
        <f>C19/C$5*100</f>
        <v>0.005609180358520111</v>
      </c>
      <c r="E19" s="22">
        <v>12</v>
      </c>
      <c r="F19" s="18">
        <f>E19/E5*100</f>
        <v>0.005611593552279008</v>
      </c>
      <c r="G19" s="22">
        <v>12</v>
      </c>
      <c r="H19" s="18">
        <f>G19/G5*100</f>
        <v>0.005670353971846692</v>
      </c>
      <c r="I19" s="22">
        <v>19</v>
      </c>
      <c r="J19" s="18">
        <f>I19/I5*100</f>
        <v>0.008804285370058016</v>
      </c>
      <c r="K19" s="22">
        <v>19</v>
      </c>
      <c r="L19" s="19">
        <v>0</v>
      </c>
      <c r="O19" s="20"/>
    </row>
    <row r="20" spans="1:15" s="2" customFormat="1" ht="18.75" customHeight="1">
      <c r="A20" s="49"/>
      <c r="B20" s="21" t="s">
        <v>29</v>
      </c>
      <c r="C20" s="22">
        <v>4632</v>
      </c>
      <c r="D20" s="23">
        <f>C20/C$5*100</f>
        <v>2.165143618388763</v>
      </c>
      <c r="E20" s="22">
        <v>4696</v>
      </c>
      <c r="F20" s="18">
        <f>E20/E5*100</f>
        <v>2.196003610125185</v>
      </c>
      <c r="G20" s="22">
        <v>4392</v>
      </c>
      <c r="H20" s="18">
        <f>G20/G5*100</f>
        <v>2.0753495536958892</v>
      </c>
      <c r="I20" s="22">
        <v>4424</v>
      </c>
      <c r="J20" s="18">
        <f>I20/I5*100</f>
        <v>2.05000834090193</v>
      </c>
      <c r="K20" s="22">
        <v>4606</v>
      </c>
      <c r="L20" s="19">
        <v>0.021</v>
      </c>
      <c r="O20" s="20"/>
    </row>
    <row r="21" spans="1:15" s="2" customFormat="1" ht="18.75" customHeight="1">
      <c r="A21" s="50"/>
      <c r="B21" s="24" t="s">
        <v>25</v>
      </c>
      <c r="C21" s="25">
        <v>12621</v>
      </c>
      <c r="D21" s="23">
        <f>C21/C$5*100</f>
        <v>5.899455442073527</v>
      </c>
      <c r="E21" s="25">
        <f>SUM(E17:E20)</f>
        <v>12438</v>
      </c>
      <c r="F21" s="18">
        <f>E21/E5*100</f>
        <v>5.8164167169371925</v>
      </c>
      <c r="G21" s="25">
        <f>SUM(G17:G20)</f>
        <v>12300</v>
      </c>
      <c r="H21" s="18">
        <f>G21/G5*100</f>
        <v>5.812112821142859</v>
      </c>
      <c r="I21" s="25">
        <f>SUM(I17:I20)</f>
        <v>12023</v>
      </c>
      <c r="J21" s="18">
        <f>I21/I5*100</f>
        <v>5.571259105484606</v>
      </c>
      <c r="K21" s="25">
        <v>12460</v>
      </c>
      <c r="L21" s="36">
        <v>0.058</v>
      </c>
      <c r="O21" s="20"/>
    </row>
    <row r="22" spans="1:15" s="2" customFormat="1" ht="18.75" customHeight="1">
      <c r="A22" s="48" t="s">
        <v>30</v>
      </c>
      <c r="B22" s="15" t="s">
        <v>3</v>
      </c>
      <c r="C22" s="22">
        <v>40696</v>
      </c>
      <c r="D22" s="17">
        <f>C22/C5*100</f>
        <v>19.02260032252787</v>
      </c>
      <c r="E22" s="22">
        <v>41068</v>
      </c>
      <c r="F22" s="27">
        <f>E22/E5*100</f>
        <v>19.20474366708286</v>
      </c>
      <c r="G22" s="22">
        <f>69534-27721</f>
        <v>41813</v>
      </c>
      <c r="H22" s="27">
        <f>G22/G5*100</f>
        <v>19.757875885402147</v>
      </c>
      <c r="I22" s="22">
        <v>42877</v>
      </c>
      <c r="J22" s="27">
        <f>I22/I5*100</f>
        <v>19.868491779577766</v>
      </c>
      <c r="K22" s="22">
        <v>42912</v>
      </c>
      <c r="L22" s="19">
        <v>0.198</v>
      </c>
      <c r="O22" s="20"/>
    </row>
    <row r="23" spans="1:15" s="2" customFormat="1" ht="18.75" customHeight="1">
      <c r="A23" s="49"/>
      <c r="B23" s="21" t="s">
        <v>31</v>
      </c>
      <c r="C23" s="22">
        <v>26351</v>
      </c>
      <c r="D23" s="23">
        <f>C23/C$5*100</f>
        <v>12.31729263561362</v>
      </c>
      <c r="E23" s="22">
        <v>27141</v>
      </c>
      <c r="F23" s="18">
        <f>E23/E5*100</f>
        <v>12.692021716867046</v>
      </c>
      <c r="G23" s="22">
        <v>27721</v>
      </c>
      <c r="H23" s="18">
        <f>G23/G5*100</f>
        <v>13.098990204463515</v>
      </c>
      <c r="I23" s="22">
        <v>28909</v>
      </c>
      <c r="J23" s="18">
        <f>I23/I5*100</f>
        <v>13.395951882263535</v>
      </c>
      <c r="K23" s="22">
        <v>29633</v>
      </c>
      <c r="L23" s="19">
        <v>0.137</v>
      </c>
      <c r="O23" s="20"/>
    </row>
    <row r="24" spans="1:15" s="2" customFormat="1" ht="18.75" customHeight="1">
      <c r="A24" s="49"/>
      <c r="B24" s="21" t="s">
        <v>7</v>
      </c>
      <c r="C24" s="22">
        <v>1182</v>
      </c>
      <c r="D24" s="23">
        <f>C24/C$5*100</f>
        <v>0.5525042653142309</v>
      </c>
      <c r="E24" s="22">
        <v>1209</v>
      </c>
      <c r="F24" s="18">
        <f>E24/E5*100</f>
        <v>0.5653680503921101</v>
      </c>
      <c r="G24" s="22">
        <v>1298</v>
      </c>
      <c r="H24" s="18">
        <f>G24/G5*100</f>
        <v>0.6133432879547506</v>
      </c>
      <c r="I24" s="22">
        <v>1349</v>
      </c>
      <c r="J24" s="18">
        <f>I24/I5*100</f>
        <v>0.6251042612741191</v>
      </c>
      <c r="K24" s="22">
        <v>1416</v>
      </c>
      <c r="L24" s="19">
        <v>0.007</v>
      </c>
      <c r="O24" s="20"/>
    </row>
    <row r="25" spans="1:15" s="2" customFormat="1" ht="18.75" customHeight="1">
      <c r="A25" s="50"/>
      <c r="B25" s="24" t="s">
        <v>25</v>
      </c>
      <c r="C25" s="25">
        <v>68229</v>
      </c>
      <c r="D25" s="23">
        <f>C25/C$5*100</f>
        <v>31.89239722345572</v>
      </c>
      <c r="E25" s="25">
        <f>SUM(E22:E24)</f>
        <v>69418</v>
      </c>
      <c r="F25" s="28">
        <f>E25/E5*100</f>
        <v>32.462133434342014</v>
      </c>
      <c r="G25" s="25">
        <f>SUM(G22:G24)</f>
        <v>70832</v>
      </c>
      <c r="H25" s="28">
        <f>G25/G5*100</f>
        <v>33.47020937782041</v>
      </c>
      <c r="I25" s="25">
        <f>SUM(I22:I24)</f>
        <v>73135</v>
      </c>
      <c r="J25" s="28">
        <f>I25/I5*100</f>
        <v>33.88954792311542</v>
      </c>
      <c r="K25" s="25">
        <v>73961</v>
      </c>
      <c r="L25" s="36">
        <v>0.342</v>
      </c>
      <c r="O25" s="20"/>
    </row>
    <row r="26" spans="1:41" s="2" customFormat="1" ht="18.75" customHeight="1">
      <c r="A26" s="51" t="s">
        <v>32</v>
      </c>
      <c r="B26" s="52"/>
      <c r="C26" s="16">
        <v>3238</v>
      </c>
      <c r="D26" s="17">
        <v>1.5</v>
      </c>
      <c r="E26" s="16">
        <v>3299</v>
      </c>
      <c r="F26" s="18">
        <f>E26/E5*100</f>
        <v>1.542720594080704</v>
      </c>
      <c r="G26" s="16">
        <v>3388</v>
      </c>
      <c r="H26" s="18">
        <f>G26/G5*100</f>
        <v>1.600929938051383</v>
      </c>
      <c r="I26" s="16">
        <v>3088</v>
      </c>
      <c r="J26" s="18">
        <f>I26/I5*100</f>
        <v>1.4309280643546922</v>
      </c>
      <c r="K26" s="16">
        <v>2589</v>
      </c>
      <c r="L26" s="19">
        <v>0.012</v>
      </c>
      <c r="O26" s="20"/>
      <c r="AO26" s="5"/>
    </row>
    <row r="27" spans="1:41" s="2" customFormat="1" ht="15" customHeight="1">
      <c r="A27" s="53" t="s">
        <v>33</v>
      </c>
      <c r="B27" s="54"/>
      <c r="C27" s="29">
        <v>5021</v>
      </c>
      <c r="D27" s="30">
        <v>2.3</v>
      </c>
      <c r="E27" s="29">
        <v>4890</v>
      </c>
      <c r="F27" s="31">
        <f>E27/E5*100</f>
        <v>2.286724372553696</v>
      </c>
      <c r="G27" s="29">
        <v>4772</v>
      </c>
      <c r="H27" s="31">
        <f>G27/G5*100</f>
        <v>2.2549107628043683</v>
      </c>
      <c r="I27" s="29">
        <v>4653</v>
      </c>
      <c r="J27" s="31">
        <f>I27/I5*100</f>
        <v>2.156123148783155</v>
      </c>
      <c r="K27" s="29">
        <v>4718</v>
      </c>
      <c r="L27" s="19">
        <v>0.022</v>
      </c>
      <c r="O27" s="20"/>
      <c r="AO27" s="32"/>
    </row>
    <row r="28" spans="1:12" ht="13.5">
      <c r="A28" s="33" t="s">
        <v>34</v>
      </c>
      <c r="B28" s="2"/>
      <c r="C28" s="2"/>
      <c r="D28" s="2"/>
      <c r="E28" s="2"/>
      <c r="F28" s="2"/>
      <c r="G28" s="2"/>
      <c r="H28" s="2"/>
      <c r="I28" s="2"/>
      <c r="J28" s="2"/>
      <c r="K28" s="5"/>
      <c r="L28" s="34"/>
    </row>
    <row r="29" spans="11:12" ht="13.5">
      <c r="K29" s="5"/>
      <c r="L29" s="35"/>
    </row>
    <row r="30" spans="11:12" ht="13.5">
      <c r="K30" s="5"/>
      <c r="L30" s="35"/>
    </row>
  </sheetData>
  <sheetProtection/>
  <mergeCells count="12">
    <mergeCell ref="A4:B4"/>
    <mergeCell ref="A5:B5"/>
    <mergeCell ref="A6:A21"/>
    <mergeCell ref="A22:A25"/>
    <mergeCell ref="A26:B26"/>
    <mergeCell ref="A27:B27"/>
    <mergeCell ref="A3:B3"/>
    <mergeCell ref="C3:D3"/>
    <mergeCell ref="E3:F3"/>
    <mergeCell ref="G3:H3"/>
    <mergeCell ref="I3:J3"/>
    <mergeCell ref="K3:L3"/>
  </mergeCells>
  <printOptions/>
  <pageMargins left="0.2755905511811024" right="0.15748031496062992" top="0.72" bottom="0.5511811023622047" header="0.5118110236220472" footer="0.5118110236220472"/>
  <pageSetup fitToHeight="1" fitToWidth="1" horizontalDpi="600" verticalDpi="600" orientation="landscape" paperSize="9" scale="83" r:id="rId1"/>
  <ignoredErrors>
    <ignoredError sqref="D16: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2021-03-18T02:47:13Z</cp:lastPrinted>
  <dcterms:created xsi:type="dcterms:W3CDTF">2006-02-23T09:06:58Z</dcterms:created>
  <dcterms:modified xsi:type="dcterms:W3CDTF">2021-03-18T02:47:17Z</dcterms:modified>
  <cp:category/>
  <cp:version/>
  <cp:contentType/>
  <cp:contentStatus/>
</cp:coreProperties>
</file>