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805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<sst xmlns="http://schemas.openxmlformats.org/spreadsheetml/2006/main" count="73" uniqueCount="32">
  <si>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29 年</t>
  </si>
  <si>
    <t>令和 元 年</t>
  </si>
  <si>
    <t>18－5　普通会計性質別歳出決算額の推移</t>
  </si>
  <si>
    <t>（単位：金額＝千円）</t>
  </si>
  <si>
    <t>30 年</t>
  </si>
  <si>
    <t>年度</t>
  </si>
  <si>
    <t>積立金</t>
  </si>
  <si>
    <t>金    額</t>
  </si>
  <si>
    <t>平成 27 年</t>
  </si>
  <si>
    <t>28 年</t>
  </si>
  <si>
    <t>構成比
％</t>
  </si>
  <si>
    <t>対前年
度比％</t>
  </si>
  <si>
    <t>区分</t>
  </si>
  <si>
    <t>普通建設事業費</t>
  </si>
  <si>
    <t>総額</t>
  </si>
  <si>
    <t>消費的経費</t>
  </si>
  <si>
    <t>人件費</t>
  </si>
  <si>
    <t>物件費</t>
  </si>
  <si>
    <t>災害復旧事業費</t>
  </si>
  <si>
    <t>維持補修費</t>
  </si>
  <si>
    <t>扶助費</t>
  </si>
  <si>
    <t>補助費等</t>
  </si>
  <si>
    <t>計</t>
  </si>
  <si>
    <t>投資的経費</t>
  </si>
  <si>
    <t>-</t>
  </si>
  <si>
    <t>-</t>
  </si>
  <si>
    <t>失業対策事業費</t>
  </si>
  <si>
    <t>その他の経費</t>
  </si>
  <si>
    <t>公債費</t>
  </si>
  <si>
    <t>繰出金</t>
  </si>
  <si>
    <t>投資及び出資金･貸付金</t>
  </si>
  <si>
    <t>資料：行政経営課「地方財政状況調査」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</si>
</sst>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.5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indent="1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distributed" vertical="center" wrapText="1"/>
    </xf>
    <xf numFmtId="0" fontId="25" fillId="0" borderId="0" xfId="0" applyFont="1" applyFill="1" applyBorder="1" applyAlignment="1">
      <alignment horizontal="distributed" vertical="center" wrapText="1"/>
    </xf>
    <xf numFmtId="0" fontId="25" fillId="0" borderId="10" xfId="0" applyFont="1" applyFill="1" applyBorder="1" applyAlignment="1">
      <alignment horizontal="distributed" vertical="center" wrapText="1"/>
    </xf>
    <xf numFmtId="0" fontId="25" fillId="0" borderId="13" xfId="0" applyFont="1" applyFill="1" applyBorder="1" applyAlignment="1">
      <alignment horizontal="distributed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distributed" vertical="center" shrinkToFit="1"/>
    </xf>
    <xf numFmtId="0" fontId="25" fillId="0" borderId="10" xfId="0" applyFont="1" applyFill="1" applyBorder="1" applyAlignment="1">
      <alignment vertical="center" shrinkToFit="1"/>
    </xf>
    <xf numFmtId="0" fontId="25" fillId="0" borderId="14" xfId="0" applyFont="1" applyFill="1" applyBorder="1" applyAlignment="1">
      <alignment horizontal="distributed" vertical="center" wrapText="1"/>
    </xf>
    <xf numFmtId="0" fontId="25" fillId="0" borderId="16" xfId="0" applyFont="1" applyFill="1" applyBorder="1" applyAlignment="1">
      <alignment vertical="center" shrinkToFit="1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18" xfId="0" applyFont="1" applyFill="1" applyBorder="1" applyAlignment="1">
      <alignment vertical="center" shrinkToFit="1"/>
    </xf>
    <xf numFmtId="176" fontId="23" fillId="0" borderId="17" xfId="0" applyNumberFormat="1" applyFont="1" applyFill="1" applyBorder="1" applyAlignment="1">
      <alignment horizontal="right" vertical="center" wrapText="1"/>
    </xf>
    <xf numFmtId="177" fontId="23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3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top"/>
    </xf>
    <xf numFmtId="0" fontId="25" fillId="0" borderId="20" xfId="0" applyFont="1" applyFill="1" applyBorder="1" applyAlignment="1">
      <alignment horizontal="right" vertical="top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textRotation="255" wrapText="1"/>
    </xf>
    <xf numFmtId="0" fontId="25" fillId="0" borderId="10" xfId="0" applyFont="1" applyFill="1" applyBorder="1" applyAlignment="1">
      <alignment horizontal="center" vertical="center" textRotation="255" wrapText="1"/>
    </xf>
    <xf numFmtId="0" fontId="25" fillId="0" borderId="15" xfId="0" applyFont="1" applyFill="1" applyBorder="1" applyAlignment="1">
      <alignment horizontal="center" vertical="center" textRotation="255" wrapText="1"/>
    </xf>
    <xf numFmtId="0" fontId="25" fillId="0" borderId="18" xfId="0" applyFont="1" applyFill="1" applyBorder="1" applyAlignment="1">
      <alignment horizontal="center" vertical="center" textRotation="255" wrapText="1"/>
    </xf>
    <xf numFmtId="0" fontId="25" fillId="0" borderId="14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25" fillId="0" borderId="27" xfId="0" applyFont="1" applyFill="1" applyBorder="1" applyAlignment="1">
      <alignment horizontal="distributed" vertical="center" indent="1"/>
    </xf>
    <xf numFmtId="0" fontId="25" fillId="0" borderId="28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showOutlineSymbols="0" zoomScale="85" zoomScaleNormal="85" zoomScaleSheetLayoutView="75" zoomScalePageLayoutView="0" workbookViewId="0" topLeftCell="A1">
      <selection activeCell="G20" sqref="G20"/>
    </sheetView>
  </sheetViews>
  <sheetFormatPr defaultColWidth="9.00390625" defaultRowHeight="13.5"/>
  <cols>
    <col min="1" max="1" width="4.375" style="1" customWidth="1"/>
    <col min="2" max="2" width="1.12109375" style="1" customWidth="1"/>
    <col min="3" max="3" width="21.75390625" style="1" customWidth="1"/>
    <col min="4" max="4" width="1.12109375" style="1" customWidth="1"/>
    <col min="5" max="5" width="11.875" style="1" customWidth="1"/>
    <col min="6" max="7" width="8.375" style="1" customWidth="1"/>
    <col min="8" max="8" width="11.875" style="1" customWidth="1"/>
    <col min="9" max="10" width="8.375" style="1" customWidth="1"/>
    <col min="11" max="11" width="11.875" style="1" customWidth="1"/>
    <col min="12" max="13" width="8.375" style="1" customWidth="1"/>
    <col min="14" max="14" width="11.875" style="1" customWidth="1"/>
    <col min="15" max="16" width="8.375" style="1" customWidth="1"/>
    <col min="17" max="17" width="11.875" style="1" customWidth="1"/>
    <col min="18" max="19" width="8.375" style="1" customWidth="1"/>
    <col min="20" max="20" width="9.00390625" style="1" bestFit="1" customWidth="1"/>
    <col min="21" max="16384" width="9.00390625" style="1" customWidth="1"/>
  </cols>
  <sheetData>
    <row r="1" s="2" customFormat="1" ht="21" customHeight="1">
      <c r="A1" s="3" t="s">
        <v>2</v>
      </c>
    </row>
    <row r="2" spans="13:19" ht="15" customHeight="1">
      <c r="M2" s="4"/>
      <c r="P2" s="4"/>
      <c r="S2" s="4" t="s">
        <v>3</v>
      </c>
    </row>
    <row r="3" spans="1:19" ht="15.75" customHeight="1">
      <c r="A3" s="28" t="s">
        <v>5</v>
      </c>
      <c r="B3" s="28"/>
      <c r="C3" s="28"/>
      <c r="D3" s="29"/>
      <c r="E3" s="30" t="s">
        <v>8</v>
      </c>
      <c r="F3" s="31"/>
      <c r="G3" s="32"/>
      <c r="H3" s="30" t="s">
        <v>9</v>
      </c>
      <c r="I3" s="31"/>
      <c r="J3" s="32"/>
      <c r="K3" s="30" t="s">
        <v>0</v>
      </c>
      <c r="L3" s="31"/>
      <c r="M3" s="32"/>
      <c r="N3" s="30" t="s">
        <v>4</v>
      </c>
      <c r="O3" s="31"/>
      <c r="P3" s="31"/>
      <c r="Q3" s="30" t="s">
        <v>1</v>
      </c>
      <c r="R3" s="31"/>
      <c r="S3" s="31"/>
    </row>
    <row r="4" spans="1:19" ht="10.5" customHeight="1">
      <c r="A4" s="5"/>
      <c r="B4" s="5"/>
      <c r="C4" s="5"/>
      <c r="D4" s="6"/>
      <c r="E4" s="33" t="s">
        <v>7</v>
      </c>
      <c r="F4" s="33" t="s">
        <v>10</v>
      </c>
      <c r="G4" s="33" t="s">
        <v>11</v>
      </c>
      <c r="H4" s="33" t="s">
        <v>7</v>
      </c>
      <c r="I4" s="33" t="s">
        <v>10</v>
      </c>
      <c r="J4" s="33" t="s">
        <v>11</v>
      </c>
      <c r="K4" s="33" t="s">
        <v>7</v>
      </c>
      <c r="L4" s="33" t="s">
        <v>10</v>
      </c>
      <c r="M4" s="33" t="s">
        <v>11</v>
      </c>
      <c r="N4" s="33" t="s">
        <v>7</v>
      </c>
      <c r="O4" s="33" t="s">
        <v>10</v>
      </c>
      <c r="P4" s="35" t="s">
        <v>11</v>
      </c>
      <c r="Q4" s="33" t="s">
        <v>7</v>
      </c>
      <c r="R4" s="33" t="s">
        <v>10</v>
      </c>
      <c r="S4" s="35" t="s">
        <v>11</v>
      </c>
    </row>
    <row r="5" spans="1:19" ht="15.75" customHeight="1">
      <c r="A5" s="41" t="s">
        <v>12</v>
      </c>
      <c r="B5" s="41"/>
      <c r="C5" s="41"/>
      <c r="D5" s="4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34"/>
      <c r="R5" s="34"/>
      <c r="S5" s="36"/>
    </row>
    <row r="6" spans="1:19" ht="21" customHeight="1">
      <c r="A6" s="43" t="s">
        <v>14</v>
      </c>
      <c r="B6" s="43"/>
      <c r="C6" s="43"/>
      <c r="D6" s="44"/>
      <c r="E6" s="8">
        <v>22669089</v>
      </c>
      <c r="F6" s="9">
        <v>100</v>
      </c>
      <c r="G6" s="9">
        <v>101.16182351894054</v>
      </c>
      <c r="H6" s="8">
        <f>SUM(H12,H16,H17:H20)</f>
        <v>22944050</v>
      </c>
      <c r="I6" s="9">
        <v>100</v>
      </c>
      <c r="J6" s="9">
        <f aca="true" t="shared" si="0" ref="J6:J13">H6/E6*100</f>
        <v>101.21293361193298</v>
      </c>
      <c r="K6" s="8">
        <f>SUM(K12,K16,K17:K20)</f>
        <v>24220714</v>
      </c>
      <c r="L6" s="9">
        <v>100</v>
      </c>
      <c r="M6" s="9">
        <f aca="true" t="shared" si="1" ref="M6:M13">K6/H6*100</f>
        <v>105.56424868320981</v>
      </c>
      <c r="N6" s="8">
        <f>SUM(N12,N16,N17:N20)</f>
        <v>25355286</v>
      </c>
      <c r="O6" s="9">
        <v>100</v>
      </c>
      <c r="P6" s="9">
        <f aca="true" t="shared" si="2" ref="P6:P13">N6/K6*100</f>
        <v>104.6843045171996</v>
      </c>
      <c r="Q6" s="8">
        <f>SUM(Q12,Q16,Q17:Q20)</f>
        <v>24405111</v>
      </c>
      <c r="R6" s="9">
        <v>100</v>
      </c>
      <c r="S6" s="9">
        <f aca="true" t="shared" si="3" ref="S6:S13">Q6/N6*100</f>
        <v>96.25255656749445</v>
      </c>
    </row>
    <row r="7" spans="1:19" ht="21" customHeight="1">
      <c r="A7" s="37" t="s">
        <v>15</v>
      </c>
      <c r="B7" s="10"/>
      <c r="C7" s="11" t="s">
        <v>16</v>
      </c>
      <c r="D7" s="12"/>
      <c r="E7" s="8">
        <v>4582253</v>
      </c>
      <c r="F7" s="9">
        <v>20.21366187234079</v>
      </c>
      <c r="G7" s="9">
        <v>103.5513765674501</v>
      </c>
      <c r="H7" s="8">
        <v>4534345</v>
      </c>
      <c r="I7" s="9">
        <f aca="true" t="shared" si="4" ref="I7:I12">H7/$K$6*100</f>
        <v>18.720938614774116</v>
      </c>
      <c r="J7" s="9">
        <f t="shared" si="0"/>
        <v>98.95448810879714</v>
      </c>
      <c r="K7" s="8">
        <v>4538614</v>
      </c>
      <c r="L7" s="9">
        <f>K7/$N$6*100</f>
        <v>17.90007022598759</v>
      </c>
      <c r="M7" s="9">
        <f t="shared" si="1"/>
        <v>100.09414810738929</v>
      </c>
      <c r="N7" s="8">
        <v>4466074</v>
      </c>
      <c r="O7" s="9">
        <f aca="true" t="shared" si="5" ref="O7:O13">N7/$Q$6*100</f>
        <v>18.299748769837596</v>
      </c>
      <c r="P7" s="9">
        <f t="shared" si="2"/>
        <v>98.40171470849911</v>
      </c>
      <c r="Q7" s="8">
        <v>4559956</v>
      </c>
      <c r="R7" s="9">
        <f aca="true" t="shared" si="6" ref="R7:R13">Q7/$Q$6*100</f>
        <v>18.684430486712394</v>
      </c>
      <c r="S7" s="9">
        <f t="shared" si="3"/>
        <v>102.10211474328459</v>
      </c>
    </row>
    <row r="8" spans="1:19" ht="21" customHeight="1">
      <c r="A8" s="38"/>
      <c r="B8" s="13"/>
      <c r="C8" s="11" t="s">
        <v>17</v>
      </c>
      <c r="D8" s="12"/>
      <c r="E8" s="8">
        <v>4130969</v>
      </c>
      <c r="F8" s="9">
        <v>18.22291579516054</v>
      </c>
      <c r="G8" s="9">
        <v>102.5894404847642</v>
      </c>
      <c r="H8" s="8">
        <v>4254277</v>
      </c>
      <c r="I8" s="9">
        <f t="shared" si="4"/>
        <v>17.56462257883892</v>
      </c>
      <c r="J8" s="9">
        <f t="shared" si="0"/>
        <v>102.98496551293412</v>
      </c>
      <c r="K8" s="8">
        <v>4183500</v>
      </c>
      <c r="L8" s="9">
        <f>K8/$N$6*100</f>
        <v>16.499518088654177</v>
      </c>
      <c r="M8" s="9">
        <f t="shared" si="1"/>
        <v>98.33633305964797</v>
      </c>
      <c r="N8" s="8">
        <v>4294596</v>
      </c>
      <c r="O8" s="9">
        <f t="shared" si="5"/>
        <v>17.597117259577306</v>
      </c>
      <c r="P8" s="9">
        <f t="shared" si="2"/>
        <v>102.65557547508068</v>
      </c>
      <c r="Q8" s="8">
        <v>4489766</v>
      </c>
      <c r="R8" s="9">
        <f t="shared" si="6"/>
        <v>18.396826795829778</v>
      </c>
      <c r="S8" s="9">
        <f t="shared" si="3"/>
        <v>104.54454854426353</v>
      </c>
    </row>
    <row r="9" spans="1:19" ht="21" customHeight="1">
      <c r="A9" s="38"/>
      <c r="B9" s="13"/>
      <c r="C9" s="11" t="s">
        <v>19</v>
      </c>
      <c r="D9" s="12"/>
      <c r="E9" s="8">
        <v>113680</v>
      </c>
      <c r="F9" s="9">
        <v>0.5014758202237417</v>
      </c>
      <c r="G9" s="9">
        <v>90.03999841590432</v>
      </c>
      <c r="H9" s="8">
        <v>125613</v>
      </c>
      <c r="I9" s="9">
        <f t="shared" si="4"/>
        <v>0.5186180721179401</v>
      </c>
      <c r="J9" s="9">
        <f t="shared" si="0"/>
        <v>110.497009148487</v>
      </c>
      <c r="K9" s="8">
        <v>116406</v>
      </c>
      <c r="L9" s="9">
        <f>K9/$N$6*100</f>
        <v>0.45909953451126523</v>
      </c>
      <c r="M9" s="9">
        <f t="shared" si="1"/>
        <v>92.6703446299348</v>
      </c>
      <c r="N9" s="8">
        <v>133523</v>
      </c>
      <c r="O9" s="9">
        <f t="shared" si="5"/>
        <v>0.5471108080598363</v>
      </c>
      <c r="P9" s="9">
        <f t="shared" si="2"/>
        <v>114.70456849303301</v>
      </c>
      <c r="Q9" s="8">
        <v>131816</v>
      </c>
      <c r="R9" s="9">
        <f t="shared" si="6"/>
        <v>0.5401163715256202</v>
      </c>
      <c r="S9" s="9">
        <f t="shared" si="3"/>
        <v>98.721568568711</v>
      </c>
    </row>
    <row r="10" spans="1:19" ht="21" customHeight="1">
      <c r="A10" s="38"/>
      <c r="B10" s="13"/>
      <c r="C10" s="11" t="s">
        <v>20</v>
      </c>
      <c r="D10" s="12"/>
      <c r="E10" s="8">
        <v>4489114</v>
      </c>
      <c r="F10" s="9">
        <v>19.802798427409236</v>
      </c>
      <c r="G10" s="9">
        <v>99.03259808257992</v>
      </c>
      <c r="H10" s="8">
        <v>4809263</v>
      </c>
      <c r="I10" s="9">
        <f t="shared" si="4"/>
        <v>19.85599185886923</v>
      </c>
      <c r="J10" s="9">
        <f t="shared" si="0"/>
        <v>107.13167453533148</v>
      </c>
      <c r="K10" s="8">
        <v>4860767</v>
      </c>
      <c r="L10" s="9">
        <f>K10/$N$6*100</f>
        <v>19.170625801657295</v>
      </c>
      <c r="M10" s="9">
        <f t="shared" si="1"/>
        <v>101.07093332180004</v>
      </c>
      <c r="N10" s="8">
        <v>4762156</v>
      </c>
      <c r="O10" s="9">
        <f t="shared" si="5"/>
        <v>19.512945464579122</v>
      </c>
      <c r="P10" s="9">
        <f t="shared" si="2"/>
        <v>97.97128724746527</v>
      </c>
      <c r="Q10" s="8">
        <v>5129346</v>
      </c>
      <c r="R10" s="9">
        <f t="shared" si="6"/>
        <v>21.017507357372807</v>
      </c>
      <c r="S10" s="9">
        <f t="shared" si="3"/>
        <v>107.71058318963091</v>
      </c>
    </row>
    <row r="11" spans="1:19" ht="21" customHeight="1">
      <c r="A11" s="38"/>
      <c r="B11" s="13"/>
      <c r="C11" s="11" t="s">
        <v>21</v>
      </c>
      <c r="D11" s="12"/>
      <c r="E11" s="8">
        <v>1478030</v>
      </c>
      <c r="F11" s="9">
        <v>6.520023808632098</v>
      </c>
      <c r="G11" s="9">
        <v>104.39583724750918</v>
      </c>
      <c r="H11" s="8">
        <v>1562480</v>
      </c>
      <c r="I11" s="9">
        <f t="shared" si="4"/>
        <v>6.451007183355537</v>
      </c>
      <c r="J11" s="9">
        <f t="shared" si="0"/>
        <v>105.71368646103258</v>
      </c>
      <c r="K11" s="8">
        <v>2262821</v>
      </c>
      <c r="L11" s="9">
        <f>K11/$N$6*100</f>
        <v>8.924454648233903</v>
      </c>
      <c r="M11" s="9">
        <f t="shared" si="1"/>
        <v>144.8223977266909</v>
      </c>
      <c r="N11" s="8">
        <v>2185018</v>
      </c>
      <c r="O11" s="9">
        <f t="shared" si="5"/>
        <v>8.953116418933723</v>
      </c>
      <c r="P11" s="9">
        <f t="shared" si="2"/>
        <v>96.56168119351906</v>
      </c>
      <c r="Q11" s="8">
        <v>2303194</v>
      </c>
      <c r="R11" s="9">
        <f t="shared" si="6"/>
        <v>9.437342858223428</v>
      </c>
      <c r="S11" s="9">
        <f t="shared" si="3"/>
        <v>105.40846803092698</v>
      </c>
    </row>
    <row r="12" spans="1:19" ht="21" customHeight="1">
      <c r="A12" s="39"/>
      <c r="B12" s="7"/>
      <c r="C12" s="14" t="s">
        <v>22</v>
      </c>
      <c r="D12" s="15"/>
      <c r="E12" s="8">
        <v>14794046</v>
      </c>
      <c r="F12" s="9">
        <v>65.2608757237664</v>
      </c>
      <c r="G12" s="9">
        <v>101.83956346662613</v>
      </c>
      <c r="H12" s="8">
        <f>SUM(H7:H11)</f>
        <v>15285978</v>
      </c>
      <c r="I12" s="9">
        <f t="shared" si="4"/>
        <v>63.11117830795574</v>
      </c>
      <c r="J12" s="9">
        <f t="shared" si="0"/>
        <v>103.32520258487772</v>
      </c>
      <c r="K12" s="8">
        <f>SUM(K7:K11)</f>
        <v>15962108</v>
      </c>
      <c r="L12" s="9">
        <f>K12/$Q$6*100</f>
        <v>65.40477525383925</v>
      </c>
      <c r="M12" s="9">
        <f t="shared" si="1"/>
        <v>104.42320406322709</v>
      </c>
      <c r="N12" s="8">
        <f>SUM(N7:N11)</f>
        <v>15841367</v>
      </c>
      <c r="O12" s="9">
        <f t="shared" si="5"/>
        <v>64.91003872098759</v>
      </c>
      <c r="P12" s="9">
        <f t="shared" si="2"/>
        <v>99.24357735206402</v>
      </c>
      <c r="Q12" s="8">
        <v>16614078</v>
      </c>
      <c r="R12" s="9">
        <f t="shared" si="6"/>
        <v>68.07622386966402</v>
      </c>
      <c r="S12" s="9">
        <f t="shared" si="3"/>
        <v>104.8778050530614</v>
      </c>
    </row>
    <row r="13" spans="1:19" ht="21" customHeight="1">
      <c r="A13" s="37" t="s">
        <v>23</v>
      </c>
      <c r="B13" s="16"/>
      <c r="C13" s="17" t="s">
        <v>13</v>
      </c>
      <c r="D13" s="18"/>
      <c r="E13" s="8">
        <v>2660738</v>
      </c>
      <c r="F13" s="9">
        <v>11.737295662829679</v>
      </c>
      <c r="G13" s="9">
        <v>97.44840238103697</v>
      </c>
      <c r="H13" s="8">
        <v>2449170</v>
      </c>
      <c r="I13" s="9">
        <f>H13/$N$6*100</f>
        <v>9.659405932159473</v>
      </c>
      <c r="J13" s="9">
        <f t="shared" si="0"/>
        <v>92.0485218762614</v>
      </c>
      <c r="K13" s="8">
        <v>3315390</v>
      </c>
      <c r="L13" s="9">
        <f>K13/$Q$6*100</f>
        <v>13.584818360383611</v>
      </c>
      <c r="M13" s="9">
        <f t="shared" si="1"/>
        <v>135.36790014576368</v>
      </c>
      <c r="N13" s="8">
        <v>4478050</v>
      </c>
      <c r="O13" s="9">
        <f t="shared" si="5"/>
        <v>18.348820458140917</v>
      </c>
      <c r="P13" s="9">
        <f t="shared" si="2"/>
        <v>135.06857413456638</v>
      </c>
      <c r="Q13" s="8">
        <v>3048288</v>
      </c>
      <c r="R13" s="9">
        <f t="shared" si="6"/>
        <v>12.49036728413159</v>
      </c>
      <c r="S13" s="9">
        <f t="shared" si="3"/>
        <v>68.07177231160885</v>
      </c>
    </row>
    <row r="14" spans="1:19" ht="21" customHeight="1">
      <c r="A14" s="38"/>
      <c r="B14" s="16"/>
      <c r="C14" s="17" t="s">
        <v>18</v>
      </c>
      <c r="D14" s="18"/>
      <c r="E14" s="8" t="s">
        <v>24</v>
      </c>
      <c r="F14" s="9" t="s">
        <v>24</v>
      </c>
      <c r="G14" s="9" t="s">
        <v>24</v>
      </c>
      <c r="H14" s="8" t="s">
        <v>25</v>
      </c>
      <c r="I14" s="9" t="s">
        <v>24</v>
      </c>
      <c r="J14" s="9" t="s">
        <v>24</v>
      </c>
      <c r="K14" s="8" t="s">
        <v>25</v>
      </c>
      <c r="L14" s="9" t="s">
        <v>25</v>
      </c>
      <c r="M14" s="9" t="s">
        <v>25</v>
      </c>
      <c r="N14" s="8" t="s">
        <v>25</v>
      </c>
      <c r="O14" s="9" t="s">
        <v>25</v>
      </c>
      <c r="P14" s="9" t="s">
        <v>25</v>
      </c>
      <c r="Q14" s="8" t="s">
        <v>25</v>
      </c>
      <c r="R14" s="9" t="s">
        <v>25</v>
      </c>
      <c r="S14" s="9" t="s">
        <v>25</v>
      </c>
    </row>
    <row r="15" spans="1:19" ht="21" customHeight="1">
      <c r="A15" s="38"/>
      <c r="B15" s="16"/>
      <c r="C15" s="17" t="s">
        <v>26</v>
      </c>
      <c r="D15" s="18"/>
      <c r="E15" s="8" t="s">
        <v>24</v>
      </c>
      <c r="F15" s="9" t="s">
        <v>24</v>
      </c>
      <c r="G15" s="9" t="s">
        <v>24</v>
      </c>
      <c r="H15" s="8" t="s">
        <v>25</v>
      </c>
      <c r="I15" s="9" t="s">
        <v>24</v>
      </c>
      <c r="J15" s="9" t="s">
        <v>24</v>
      </c>
      <c r="K15" s="8" t="s">
        <v>25</v>
      </c>
      <c r="L15" s="9" t="s">
        <v>25</v>
      </c>
      <c r="M15" s="9" t="s">
        <v>25</v>
      </c>
      <c r="N15" s="8" t="s">
        <v>25</v>
      </c>
      <c r="O15" s="9" t="s">
        <v>25</v>
      </c>
      <c r="P15" s="9" t="s">
        <v>25</v>
      </c>
      <c r="Q15" s="8" t="s">
        <v>25</v>
      </c>
      <c r="R15" s="9" t="s">
        <v>25</v>
      </c>
      <c r="S15" s="9" t="s">
        <v>25</v>
      </c>
    </row>
    <row r="16" spans="1:19" ht="21" customHeight="1">
      <c r="A16" s="39"/>
      <c r="B16" s="7"/>
      <c r="C16" s="19" t="s">
        <v>22</v>
      </c>
      <c r="D16" s="15"/>
      <c r="E16" s="8">
        <v>2660738</v>
      </c>
      <c r="F16" s="9">
        <v>11.737295662829679</v>
      </c>
      <c r="G16" s="9">
        <v>97.44840238103697</v>
      </c>
      <c r="H16" s="8">
        <f>SUM(H13:H15)</f>
        <v>2449170</v>
      </c>
      <c r="I16" s="9">
        <f>H16/$K$6*100</f>
        <v>10.111881920574266</v>
      </c>
      <c r="J16" s="9">
        <f>H16/E16*100</f>
        <v>92.0485218762614</v>
      </c>
      <c r="K16" s="8">
        <f>SUM(K13:K15)</f>
        <v>3315390</v>
      </c>
      <c r="L16" s="9">
        <f>K16/$N$6*100</f>
        <v>13.075734976919605</v>
      </c>
      <c r="M16" s="9">
        <f>K16/H16*100</f>
        <v>135.36790014576368</v>
      </c>
      <c r="N16" s="8">
        <f>SUM(N13:N15)</f>
        <v>4478050</v>
      </c>
      <c r="O16" s="9">
        <f>N16/$Q$6*100</f>
        <v>18.348820458140917</v>
      </c>
      <c r="P16" s="9">
        <f>N16/K16*100</f>
        <v>135.06857413456638</v>
      </c>
      <c r="Q16" s="8">
        <v>3048288</v>
      </c>
      <c r="R16" s="9">
        <f>Q16/$Q$6*100</f>
        <v>12.49036728413159</v>
      </c>
      <c r="S16" s="9">
        <f>Q16/N16*100</f>
        <v>68.07177231160885</v>
      </c>
    </row>
    <row r="17" spans="1:19" ht="21" customHeight="1">
      <c r="A17" s="37" t="s">
        <v>27</v>
      </c>
      <c r="B17" s="13"/>
      <c r="C17" s="11" t="s">
        <v>28</v>
      </c>
      <c r="D17" s="12"/>
      <c r="E17" s="8">
        <v>1770101</v>
      </c>
      <c r="F17" s="9">
        <v>7.808434648608949</v>
      </c>
      <c r="G17" s="9">
        <v>101.99095731777933</v>
      </c>
      <c r="H17" s="8">
        <v>1749022</v>
      </c>
      <c r="I17" s="9">
        <f>H17/$K$6*100</f>
        <v>7.22118266208007</v>
      </c>
      <c r="J17" s="9">
        <f>H17/E17*100</f>
        <v>98.80916399685667</v>
      </c>
      <c r="K17" s="8">
        <v>1839696</v>
      </c>
      <c r="L17" s="9">
        <f>K17/$N$6*100</f>
        <v>7.255670474393387</v>
      </c>
      <c r="M17" s="9">
        <f>K17/H17*100</f>
        <v>105.18426869416164</v>
      </c>
      <c r="N17" s="8">
        <v>1735503</v>
      </c>
      <c r="O17" s="9">
        <f>N17/$Q$6*100</f>
        <v>7.111227644078324</v>
      </c>
      <c r="P17" s="9">
        <f>N17/K17*100</f>
        <v>94.33640123150782</v>
      </c>
      <c r="Q17" s="8">
        <v>1723899</v>
      </c>
      <c r="R17" s="9">
        <f>Q17/$Q$6*100</f>
        <v>7.063680226654162</v>
      </c>
      <c r="S17" s="9">
        <f>Q17/N17*100</f>
        <v>99.33137539952395</v>
      </c>
    </row>
    <row r="18" spans="1:19" ht="21" customHeight="1">
      <c r="A18" s="38"/>
      <c r="B18" s="13"/>
      <c r="C18" s="11" t="s">
        <v>29</v>
      </c>
      <c r="D18" s="12"/>
      <c r="E18" s="8">
        <v>2779589</v>
      </c>
      <c r="F18" s="9">
        <v>12.261582280611275</v>
      </c>
      <c r="G18" s="9">
        <v>104.96029610732305</v>
      </c>
      <c r="H18" s="8">
        <v>2817651</v>
      </c>
      <c r="I18" s="9">
        <f>H18/$K$6*100</f>
        <v>11.633228483685492</v>
      </c>
      <c r="J18" s="9">
        <f>H18/E18*100</f>
        <v>101.36933913610969</v>
      </c>
      <c r="K18" s="8">
        <v>2226020</v>
      </c>
      <c r="L18" s="9">
        <f>K18/$N$6*100</f>
        <v>8.779313315574512</v>
      </c>
      <c r="M18" s="9">
        <f>K18/H18*100</f>
        <v>79.00268698997853</v>
      </c>
      <c r="N18" s="8">
        <v>2340333</v>
      </c>
      <c r="O18" s="9">
        <f>N18/$Q$6*100</f>
        <v>9.589519998495396</v>
      </c>
      <c r="P18" s="9">
        <f>N18/K18*100</f>
        <v>105.13530875733372</v>
      </c>
      <c r="Q18" s="8">
        <v>2359457</v>
      </c>
      <c r="R18" s="9">
        <f>Q18/$Q$6*100</f>
        <v>9.667880633691853</v>
      </c>
      <c r="S18" s="9">
        <f>Q18/N18*100</f>
        <v>100.81714867072336</v>
      </c>
    </row>
    <row r="19" spans="1:19" ht="21" customHeight="1">
      <c r="A19" s="38"/>
      <c r="B19" s="13"/>
      <c r="C19" s="11" t="s">
        <v>6</v>
      </c>
      <c r="D19" s="12"/>
      <c r="E19" s="8">
        <v>481615</v>
      </c>
      <c r="F19" s="9">
        <v>2.124545013696845</v>
      </c>
      <c r="G19" s="9">
        <v>82.36395663029722</v>
      </c>
      <c r="H19" s="8">
        <v>459229</v>
      </c>
      <c r="I19" s="9">
        <f>H19/$K$6*100</f>
        <v>1.8960175988205799</v>
      </c>
      <c r="J19" s="9">
        <f>H19/E19*100</f>
        <v>95.35188895694694</v>
      </c>
      <c r="K19" s="8">
        <v>528687</v>
      </c>
      <c r="L19" s="9">
        <f>K19/$N$6*100</f>
        <v>2.0851155060921025</v>
      </c>
      <c r="M19" s="9">
        <f>K19/H19*100</f>
        <v>115.12491589163577</v>
      </c>
      <c r="N19" s="8">
        <v>641503</v>
      </c>
      <c r="O19" s="9">
        <f>N19/$Q$6*100</f>
        <v>2.628560058587728</v>
      </c>
      <c r="P19" s="9">
        <f>N19/K19*100</f>
        <v>121.3389018455154</v>
      </c>
      <c r="Q19" s="8">
        <v>308588</v>
      </c>
      <c r="R19" s="9">
        <f>Q19/$Q$6*100</f>
        <v>1.2644400592974152</v>
      </c>
      <c r="S19" s="9">
        <f>Q19/N19*100</f>
        <v>48.103905983292364</v>
      </c>
    </row>
    <row r="20" spans="1:19" ht="21" customHeight="1" thickBot="1">
      <c r="A20" s="40"/>
      <c r="B20" s="20"/>
      <c r="C20" s="21" t="s">
        <v>30</v>
      </c>
      <c r="D20" s="22"/>
      <c r="E20" s="23">
        <v>183000</v>
      </c>
      <c r="F20" s="24">
        <v>0.8072666704868466</v>
      </c>
      <c r="G20" s="24">
        <v>100</v>
      </c>
      <c r="H20" s="23">
        <v>183000</v>
      </c>
      <c r="I20" s="24">
        <f>H20/$K$6*100</f>
        <v>0.7555516323754948</v>
      </c>
      <c r="J20" s="24">
        <f>H20/E20*100</f>
        <v>100</v>
      </c>
      <c r="K20" s="23">
        <v>348813</v>
      </c>
      <c r="L20" s="24">
        <f>K20/$N$6*100</f>
        <v>1.375701303467845</v>
      </c>
      <c r="M20" s="24">
        <f>K20/H20*100</f>
        <v>190.6081967213115</v>
      </c>
      <c r="N20" s="23">
        <v>318530</v>
      </c>
      <c r="O20" s="9">
        <f>N20/$Q$6*100</f>
        <v>1.305177427793711</v>
      </c>
      <c r="P20" s="24">
        <f>N20/K20*100</f>
        <v>91.31827082132833</v>
      </c>
      <c r="Q20" s="23">
        <v>350801</v>
      </c>
      <c r="R20" s="9">
        <f>Q20/$Q$6*100</f>
        <v>1.437407926560957</v>
      </c>
      <c r="S20" s="24">
        <f>Q20/N20*100</f>
        <v>110.13122782783411</v>
      </c>
    </row>
    <row r="21" spans="1:18" ht="15.75" customHeight="1">
      <c r="A21" s="25" t="s">
        <v>31</v>
      </c>
      <c r="B21" s="26"/>
      <c r="C21" s="26"/>
      <c r="D21" s="26"/>
      <c r="O21" s="27"/>
      <c r="R21" s="27"/>
    </row>
  </sheetData>
  <sheetProtection/>
  <mergeCells count="26">
    <mergeCell ref="A13:A16"/>
    <mergeCell ref="A17:A20"/>
    <mergeCell ref="Q4:Q5"/>
    <mergeCell ref="R4:R5"/>
    <mergeCell ref="S4:S5"/>
    <mergeCell ref="A5:D5"/>
    <mergeCell ref="A6:D6"/>
    <mergeCell ref="A7:A12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A3:D3"/>
    <mergeCell ref="E3:G3"/>
    <mergeCell ref="H3:J3"/>
    <mergeCell ref="K3:M3"/>
    <mergeCell ref="N3:P3"/>
    <mergeCell ref="Q3:S3"/>
  </mergeCells>
  <printOptions/>
  <pageMargins left="0.2362204724409449" right="0.1968503937007874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2021-03-18T04:14:16Z</cp:lastPrinted>
  <dcterms:created xsi:type="dcterms:W3CDTF">2006-02-24T04:35:03Z</dcterms:created>
  <dcterms:modified xsi:type="dcterms:W3CDTF">2021-03-18T04:14:25Z</dcterms:modified>
  <cp:category/>
  <cp:version/>
  <cp:contentType/>
  <cp:contentStatus/>
</cp:coreProperties>
</file>