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370" activeTab="0"/>
  </bookViews>
  <sheets>
    <sheet name="0205" sheetId="1" r:id="rId1"/>
  </sheets>
  <definedNames>
    <definedName name="_xlnm.Print_Area" localSheetId="0">'0205'!$A$1:$P$43</definedName>
  </definedNames>
  <calcPr fullCalcOnLoad="1"/>
</workbook>
</file>

<file path=xl/sharedStrings.xml><?xml version="1.0" encoding="utf-8"?>
<sst xmlns="http://schemas.openxmlformats.org/spreadsheetml/2006/main" count="89" uniqueCount="85">
  <si>
    <t>2－5　転入転出先別異動者数</t>
  </si>
  <si>
    <t>静岡県</t>
  </si>
  <si>
    <t>豊川市</t>
  </si>
  <si>
    <t>区分</t>
  </si>
  <si>
    <t>転　入</t>
  </si>
  <si>
    <t>田原市</t>
  </si>
  <si>
    <t>愛知郡</t>
  </si>
  <si>
    <t>新城市</t>
  </si>
  <si>
    <t>転　出</t>
  </si>
  <si>
    <t>増　減</t>
  </si>
  <si>
    <t>岐阜県</t>
  </si>
  <si>
    <t>総数</t>
  </si>
  <si>
    <t>弥富市</t>
  </si>
  <si>
    <t>県内市町村</t>
  </si>
  <si>
    <t>東海市</t>
  </si>
  <si>
    <t>名古屋市</t>
  </si>
  <si>
    <t>大府市</t>
  </si>
  <si>
    <t>千種区</t>
  </si>
  <si>
    <t>碧南市</t>
  </si>
  <si>
    <t>知多市</t>
  </si>
  <si>
    <t>知多郡</t>
  </si>
  <si>
    <t>東区</t>
  </si>
  <si>
    <t>知立市</t>
  </si>
  <si>
    <t>南区</t>
  </si>
  <si>
    <t>北区</t>
  </si>
  <si>
    <t>高浜市</t>
  </si>
  <si>
    <t>西区</t>
  </si>
  <si>
    <t>半田市</t>
  </si>
  <si>
    <t>岩倉市</t>
  </si>
  <si>
    <t>瑞穂区</t>
  </si>
  <si>
    <t>町村</t>
  </si>
  <si>
    <t>中村区</t>
  </si>
  <si>
    <t>みよし市</t>
  </si>
  <si>
    <t>豊明市</t>
  </si>
  <si>
    <t>中区</t>
  </si>
  <si>
    <t>刈谷市</t>
  </si>
  <si>
    <t>守山区</t>
  </si>
  <si>
    <t>日進市</t>
  </si>
  <si>
    <t>北設楽郡</t>
  </si>
  <si>
    <t>豊田市</t>
  </si>
  <si>
    <t>額田郡</t>
  </si>
  <si>
    <t>瀬戸市</t>
  </si>
  <si>
    <t>昭和区</t>
  </si>
  <si>
    <t>長久手市</t>
  </si>
  <si>
    <t>愛西市</t>
  </si>
  <si>
    <t>熱田区</t>
  </si>
  <si>
    <t>清須市</t>
  </si>
  <si>
    <t>海部郡</t>
  </si>
  <si>
    <t>中川区</t>
  </si>
  <si>
    <t>あま市</t>
  </si>
  <si>
    <t>不詳</t>
  </si>
  <si>
    <t>北名古屋市</t>
  </si>
  <si>
    <t>四国地方</t>
  </si>
  <si>
    <t>岡崎市</t>
  </si>
  <si>
    <t>港区</t>
  </si>
  <si>
    <t>天白区</t>
  </si>
  <si>
    <t>緑区</t>
  </si>
  <si>
    <t>名東区</t>
  </si>
  <si>
    <t>その他の市</t>
  </si>
  <si>
    <t>西春日井郡</t>
  </si>
  <si>
    <t>豊橋市</t>
  </si>
  <si>
    <t>丹羽郡</t>
  </si>
  <si>
    <t>一宮市</t>
  </si>
  <si>
    <t>春日井市</t>
  </si>
  <si>
    <t>他県</t>
  </si>
  <si>
    <t>東海地方</t>
  </si>
  <si>
    <t>津島市</t>
  </si>
  <si>
    <t>三重県</t>
  </si>
  <si>
    <t>安城市</t>
  </si>
  <si>
    <t>西尾市</t>
  </si>
  <si>
    <t>甲信越･北陸地方</t>
  </si>
  <si>
    <t>蒲郡市</t>
  </si>
  <si>
    <t>近畿地方</t>
  </si>
  <si>
    <t>犬山市</t>
  </si>
  <si>
    <t>中国地方</t>
  </si>
  <si>
    <t>常滑市</t>
  </si>
  <si>
    <t>江南市</t>
  </si>
  <si>
    <t>稲沢市</t>
  </si>
  <si>
    <t>九州･沖縄地方</t>
  </si>
  <si>
    <t>小牧市</t>
  </si>
  <si>
    <t>国外</t>
  </si>
  <si>
    <t>資料：総務課「愛知県人口動向調査」</t>
  </si>
  <si>
    <t>関東地方</t>
  </si>
  <si>
    <t>北海道･東北地方</t>
  </si>
  <si>
    <t>(令和2年10月～令和3年9月)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</si>
</sst>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;\ &quot;△&quot;#,##0;\ &quot;-&quot;"/>
    <numFmt numFmtId="178" formatCode="0_);[Red]\(0\)"/>
    <numFmt numFmtId="179" formatCode="0;&quot;△ &quot;0"/>
  </numFmts>
  <fonts count="24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name val="ＭＳ Ｐ明朝"/>
      <family val="1"/>
    </font>
    <font>
      <sz val="13"/>
      <name val="ＭＳ Ｐ明朝"/>
      <family val="1"/>
    </font>
    <font>
      <sz val="6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4" fillId="0" borderId="0" applyFont="0" applyFill="0" applyBorder="0" applyAlignment="0" applyProtection="0"/>
    <xf numFmtId="0" fontId="4" fillId="22" borderId="2" applyNumberFormat="0" applyFont="0" applyAlignment="0" applyProtection="0"/>
    <xf numFmtId="0" fontId="9" fillId="0" borderId="3" applyNumberFormat="0" applyFill="0" applyAlignment="0" applyProtection="0"/>
    <xf numFmtId="0" fontId="12" fillId="3" borderId="0" applyNumberFormat="0" applyBorder="0" applyAlignment="0" applyProtection="0"/>
    <xf numFmtId="0" fontId="17" fillId="23" borderId="4" applyNumberFormat="0" applyAlignment="0" applyProtection="0"/>
    <xf numFmtId="0" fontId="19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1" fillId="23" borderId="9" applyNumberFormat="0" applyAlignment="0" applyProtection="0"/>
    <xf numFmtId="0" fontId="18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10" fillId="7" borderId="4" applyNumberFormat="0" applyAlignment="0" applyProtection="0"/>
    <xf numFmtId="0" fontId="13" fillId="4" borderId="0" applyNumberFormat="0" applyBorder="0" applyAlignment="0" applyProtection="0"/>
  </cellStyleXfs>
  <cellXfs count="44">
    <xf numFmtId="0" fontId="0" fillId="0" borderId="0" xfId="0" applyAlignment="1">
      <alignment/>
    </xf>
    <xf numFmtId="0" fontId="21" fillId="0" borderId="0" xfId="0" applyFont="1" applyFill="1" applyAlignment="1">
      <alignment vertical="center"/>
    </xf>
    <xf numFmtId="0" fontId="21" fillId="0" borderId="0" xfId="0" applyFont="1" applyFill="1" applyBorder="1" applyAlignment="1">
      <alignment vertical="center"/>
    </xf>
    <xf numFmtId="0" fontId="22" fillId="0" borderId="0" xfId="0" applyFont="1" applyFill="1" applyAlignment="1">
      <alignment horizontal="left" vertical="center" indent="1"/>
    </xf>
    <xf numFmtId="0" fontId="21" fillId="0" borderId="0" xfId="0" applyFont="1" applyFill="1" applyAlignment="1">
      <alignment horizontal="right"/>
    </xf>
    <xf numFmtId="0" fontId="21" fillId="0" borderId="10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/>
    </xf>
    <xf numFmtId="176" fontId="21" fillId="0" borderId="12" xfId="0" applyNumberFormat="1" applyFont="1" applyFill="1" applyBorder="1" applyAlignment="1">
      <alignment horizontal="right" vertical="center"/>
    </xf>
    <xf numFmtId="176" fontId="21" fillId="0" borderId="13" xfId="0" applyNumberFormat="1" applyFont="1" applyFill="1" applyBorder="1" applyAlignment="1">
      <alignment horizontal="right" vertical="center"/>
    </xf>
    <xf numFmtId="0" fontId="21" fillId="0" borderId="14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distributed" vertical="center"/>
    </xf>
    <xf numFmtId="176" fontId="21" fillId="0" borderId="15" xfId="0" applyNumberFormat="1" applyFont="1" applyFill="1" applyBorder="1" applyAlignment="1">
      <alignment horizontal="right" vertical="center"/>
    </xf>
    <xf numFmtId="176" fontId="21" fillId="0" borderId="16" xfId="0" applyNumberFormat="1" applyFont="1" applyFill="1" applyBorder="1" applyAlignment="1">
      <alignment horizontal="right" vertical="center"/>
    </xf>
    <xf numFmtId="0" fontId="21" fillId="0" borderId="0" xfId="0" applyFont="1" applyFill="1" applyAlignment="1">
      <alignment horizontal="distributed" vertical="center"/>
    </xf>
    <xf numFmtId="0" fontId="21" fillId="0" borderId="17" xfId="0" applyFont="1" applyFill="1" applyBorder="1" applyAlignment="1">
      <alignment horizontal="distributed" vertical="center"/>
    </xf>
    <xf numFmtId="176" fontId="21" fillId="0" borderId="18" xfId="0" applyNumberFormat="1" applyFont="1" applyFill="1" applyBorder="1" applyAlignment="1">
      <alignment horizontal="right" vertical="center"/>
    </xf>
    <xf numFmtId="0" fontId="21" fillId="0" borderId="17" xfId="0" applyFont="1" applyFill="1" applyBorder="1" applyAlignment="1">
      <alignment vertical="center"/>
    </xf>
    <xf numFmtId="0" fontId="21" fillId="0" borderId="19" xfId="0" applyFont="1" applyFill="1" applyBorder="1" applyAlignment="1">
      <alignment vertical="top"/>
    </xf>
    <xf numFmtId="0" fontId="21" fillId="0" borderId="19" xfId="0" applyFont="1" applyFill="1" applyBorder="1" applyAlignment="1">
      <alignment vertical="center"/>
    </xf>
    <xf numFmtId="41" fontId="21" fillId="0" borderId="19" xfId="0" applyNumberFormat="1" applyFont="1" applyFill="1" applyBorder="1" applyAlignment="1">
      <alignment vertical="center"/>
    </xf>
    <xf numFmtId="177" fontId="21" fillId="0" borderId="19" xfId="0" applyNumberFormat="1" applyFont="1" applyFill="1" applyBorder="1" applyAlignment="1">
      <alignment vertical="center"/>
    </xf>
    <xf numFmtId="41" fontId="21" fillId="0" borderId="0" xfId="0" applyNumberFormat="1" applyFont="1" applyFill="1" applyAlignment="1">
      <alignment vertical="center"/>
    </xf>
    <xf numFmtId="177" fontId="21" fillId="0" borderId="0" xfId="0" applyNumberFormat="1" applyFont="1" applyFill="1" applyAlignment="1">
      <alignment vertical="center"/>
    </xf>
    <xf numFmtId="179" fontId="21" fillId="0" borderId="0" xfId="0" applyNumberFormat="1" applyFont="1" applyFill="1" applyAlignment="1">
      <alignment vertical="center"/>
    </xf>
    <xf numFmtId="179" fontId="21" fillId="0" borderId="10" xfId="0" applyNumberFormat="1" applyFont="1" applyFill="1" applyBorder="1" applyAlignment="1">
      <alignment horizontal="center" vertical="center"/>
    </xf>
    <xf numFmtId="179" fontId="21" fillId="0" borderId="14" xfId="0" applyNumberFormat="1" applyFont="1" applyFill="1" applyBorder="1" applyAlignment="1">
      <alignment horizontal="right" vertical="center"/>
    </xf>
    <xf numFmtId="179" fontId="21" fillId="0" borderId="0" xfId="0" applyNumberFormat="1" applyFont="1" applyFill="1" applyBorder="1" applyAlignment="1">
      <alignment horizontal="right" vertical="center"/>
    </xf>
    <xf numFmtId="179" fontId="21" fillId="0" borderId="19" xfId="0" applyNumberFormat="1" applyFont="1" applyFill="1" applyBorder="1" applyAlignment="1">
      <alignment vertical="center"/>
    </xf>
    <xf numFmtId="179" fontId="21" fillId="0" borderId="0" xfId="0" applyNumberFormat="1" applyFont="1" applyFill="1" applyBorder="1" applyAlignment="1">
      <alignment vertical="center"/>
    </xf>
    <xf numFmtId="176" fontId="21" fillId="0" borderId="14" xfId="0" applyNumberFormat="1" applyFont="1" applyFill="1" applyBorder="1" applyAlignment="1">
      <alignment horizontal="right" vertical="center"/>
    </xf>
    <xf numFmtId="176" fontId="21" fillId="0" borderId="0" xfId="0" applyNumberFormat="1" applyFont="1" applyFill="1" applyBorder="1" applyAlignment="1">
      <alignment horizontal="right" vertical="center"/>
    </xf>
    <xf numFmtId="176" fontId="21" fillId="0" borderId="20" xfId="0" applyNumberFormat="1" applyFont="1" applyFill="1" applyBorder="1" applyAlignment="1">
      <alignment horizontal="right" vertical="center"/>
    </xf>
    <xf numFmtId="179" fontId="21" fillId="0" borderId="17" xfId="0" applyNumberFormat="1" applyFont="1" applyFill="1" applyBorder="1" applyAlignment="1">
      <alignment horizontal="right" vertical="center"/>
    </xf>
    <xf numFmtId="176" fontId="21" fillId="0" borderId="17" xfId="0" applyNumberFormat="1" applyFont="1" applyFill="1" applyBorder="1" applyAlignment="1">
      <alignment horizontal="right" vertical="center"/>
    </xf>
    <xf numFmtId="0" fontId="21" fillId="0" borderId="21" xfId="0" applyFont="1" applyFill="1" applyBorder="1" applyAlignment="1">
      <alignment horizontal="distributed" vertical="center" indent="2"/>
    </xf>
    <xf numFmtId="0" fontId="21" fillId="0" borderId="22" xfId="0" applyFont="1" applyFill="1" applyBorder="1" applyAlignment="1">
      <alignment horizontal="distributed" vertical="center" indent="2"/>
    </xf>
    <xf numFmtId="0" fontId="21" fillId="0" borderId="10" xfId="0" applyFont="1" applyFill="1" applyBorder="1" applyAlignment="1">
      <alignment horizontal="distributed" vertical="center" indent="2"/>
    </xf>
    <xf numFmtId="0" fontId="21" fillId="0" borderId="14" xfId="0" applyFont="1" applyFill="1" applyBorder="1" applyAlignment="1">
      <alignment horizontal="distributed" vertical="center"/>
    </xf>
    <xf numFmtId="0" fontId="21" fillId="0" borderId="0" xfId="0" applyFont="1" applyFill="1" applyBorder="1" applyAlignment="1">
      <alignment horizontal="distributed" vertical="center"/>
    </xf>
    <xf numFmtId="0" fontId="21" fillId="0" borderId="0" xfId="0" applyFont="1" applyFill="1" applyBorder="1" applyAlignment="1">
      <alignment horizontal="distributed" vertical="center" wrapText="1"/>
    </xf>
    <xf numFmtId="0" fontId="21" fillId="0" borderId="0" xfId="0" applyFont="1" applyFill="1" applyBorder="1" applyAlignment="1">
      <alignment horizontal="distributed" vertical="center" shrinkToFit="1"/>
    </xf>
    <xf numFmtId="0" fontId="21" fillId="0" borderId="16" xfId="0" applyFont="1" applyFill="1" applyBorder="1" applyAlignment="1">
      <alignment horizontal="distributed" vertical="center"/>
    </xf>
    <xf numFmtId="0" fontId="21" fillId="0" borderId="0" xfId="0" applyFont="1" applyFill="1" applyBorder="1" applyAlignment="1">
      <alignment horizontal="center" vertical="center" shrinkToFit="1"/>
    </xf>
    <xf numFmtId="0" fontId="21" fillId="0" borderId="17" xfId="0" applyFont="1" applyFill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5"/>
  <sheetViews>
    <sheetView showGridLines="0" tabSelected="1" zoomScaleSheetLayoutView="100" zoomScalePageLayoutView="0" workbookViewId="0" topLeftCell="A22">
      <selection activeCell="R48" sqref="R48"/>
    </sheetView>
  </sheetViews>
  <sheetFormatPr defaultColWidth="9.00390625" defaultRowHeight="13.5"/>
  <cols>
    <col min="1" max="3" width="1.4921875" style="1" customWidth="1"/>
    <col min="4" max="5" width="6.25390625" style="1" customWidth="1"/>
    <col min="6" max="6" width="8.75390625" style="1" customWidth="1"/>
    <col min="7" max="7" width="8.75390625" style="23" customWidth="1"/>
    <col min="8" max="8" width="8.75390625" style="1" customWidth="1"/>
    <col min="9" max="11" width="1.4921875" style="1" customWidth="1"/>
    <col min="12" max="13" width="6.25390625" style="1" customWidth="1"/>
    <col min="14" max="16" width="8.75390625" style="1" customWidth="1"/>
    <col min="17" max="17" width="9.00390625" style="1" bestFit="1" customWidth="1"/>
    <col min="18" max="16384" width="9.00390625" style="1" customWidth="1"/>
  </cols>
  <sheetData>
    <row r="1" spans="1:2" ht="21" customHeight="1">
      <c r="A1" s="3" t="s">
        <v>0</v>
      </c>
      <c r="B1" s="3"/>
    </row>
    <row r="2" ht="15" customHeight="1">
      <c r="P2" s="4" t="s">
        <v>84</v>
      </c>
    </row>
    <row r="3" spans="1:16" ht="18" customHeight="1">
      <c r="A3" s="34" t="s">
        <v>3</v>
      </c>
      <c r="B3" s="34"/>
      <c r="C3" s="34"/>
      <c r="D3" s="34"/>
      <c r="E3" s="35"/>
      <c r="F3" s="5" t="s">
        <v>4</v>
      </c>
      <c r="G3" s="24" t="s">
        <v>8</v>
      </c>
      <c r="H3" s="6" t="s">
        <v>9</v>
      </c>
      <c r="I3" s="36" t="s">
        <v>3</v>
      </c>
      <c r="J3" s="34"/>
      <c r="K3" s="34"/>
      <c r="L3" s="34"/>
      <c r="M3" s="35"/>
      <c r="N3" s="5" t="s">
        <v>4</v>
      </c>
      <c r="O3" s="5" t="s">
        <v>8</v>
      </c>
      <c r="P3" s="6" t="s">
        <v>9</v>
      </c>
    </row>
    <row r="4" spans="1:17" ht="18" customHeight="1">
      <c r="A4" s="37" t="s">
        <v>11</v>
      </c>
      <c r="B4" s="37"/>
      <c r="C4" s="37"/>
      <c r="D4" s="37"/>
      <c r="E4" s="37"/>
      <c r="F4" s="7">
        <f>SUM(F5,F23,N29,N41:N42)</f>
        <v>2712</v>
      </c>
      <c r="G4" s="25">
        <f>SUM(G5,O29,O41:O42)</f>
        <v>1413</v>
      </c>
      <c r="H4" s="8">
        <f>F4-G4</f>
        <v>1299</v>
      </c>
      <c r="I4" s="9"/>
      <c r="J4" s="9"/>
      <c r="K4" s="37" t="s">
        <v>7</v>
      </c>
      <c r="L4" s="37"/>
      <c r="M4" s="37"/>
      <c r="N4" s="7">
        <v>0</v>
      </c>
      <c r="O4" s="29">
        <v>1</v>
      </c>
      <c r="P4" s="8">
        <f aca="true" t="shared" si="0" ref="P4:P13">N4-O4</f>
        <v>-1</v>
      </c>
      <c r="Q4" s="2"/>
    </row>
    <row r="5" spans="2:17" ht="18" customHeight="1">
      <c r="B5" s="38" t="s">
        <v>13</v>
      </c>
      <c r="C5" s="38"/>
      <c r="D5" s="38"/>
      <c r="E5" s="38"/>
      <c r="F5" s="11">
        <f>F6+F23+N21</f>
        <v>1345</v>
      </c>
      <c r="G5" s="26">
        <f>G6+G23+O21</f>
        <v>912</v>
      </c>
      <c r="H5" s="12">
        <f aca="true" t="shared" si="1" ref="H5:H13">F5-G5</f>
        <v>433</v>
      </c>
      <c r="I5" s="10"/>
      <c r="J5" s="10"/>
      <c r="K5" s="38" t="s">
        <v>14</v>
      </c>
      <c r="L5" s="38"/>
      <c r="M5" s="38"/>
      <c r="N5" s="11">
        <v>7</v>
      </c>
      <c r="O5" s="30">
        <v>11</v>
      </c>
      <c r="P5" s="12">
        <f t="shared" si="0"/>
        <v>-4</v>
      </c>
      <c r="Q5" s="2"/>
    </row>
    <row r="6" spans="1:17" ht="18" customHeight="1">
      <c r="A6" s="10"/>
      <c r="B6" s="10"/>
      <c r="C6" s="38" t="s">
        <v>15</v>
      </c>
      <c r="D6" s="38"/>
      <c r="E6" s="38"/>
      <c r="F6" s="11">
        <f>SUM(F7:F22)</f>
        <v>641</v>
      </c>
      <c r="G6" s="26">
        <f>SUM(G7:G22)</f>
        <v>398</v>
      </c>
      <c r="H6" s="12">
        <f t="shared" si="1"/>
        <v>243</v>
      </c>
      <c r="I6" s="13"/>
      <c r="J6" s="13"/>
      <c r="K6" s="38" t="s">
        <v>16</v>
      </c>
      <c r="L6" s="38"/>
      <c r="M6" s="38"/>
      <c r="N6" s="11">
        <v>14</v>
      </c>
      <c r="O6" s="30">
        <v>4</v>
      </c>
      <c r="P6" s="12">
        <f t="shared" si="0"/>
        <v>10</v>
      </c>
      <c r="Q6" s="2"/>
    </row>
    <row r="7" spans="1:17" ht="18" customHeight="1">
      <c r="A7" s="10"/>
      <c r="B7" s="10"/>
      <c r="C7" s="13"/>
      <c r="D7" s="38" t="s">
        <v>17</v>
      </c>
      <c r="E7" s="38"/>
      <c r="F7" s="11">
        <v>39</v>
      </c>
      <c r="G7" s="26">
        <v>29</v>
      </c>
      <c r="H7" s="12">
        <f t="shared" si="1"/>
        <v>10</v>
      </c>
      <c r="I7" s="13"/>
      <c r="J7" s="13"/>
      <c r="K7" s="38" t="s">
        <v>19</v>
      </c>
      <c r="L7" s="38"/>
      <c r="M7" s="38"/>
      <c r="N7" s="11">
        <v>6</v>
      </c>
      <c r="O7" s="30">
        <v>5</v>
      </c>
      <c r="P7" s="12">
        <f t="shared" si="0"/>
        <v>1</v>
      </c>
      <c r="Q7" s="2"/>
    </row>
    <row r="8" spans="1:17" ht="18" customHeight="1">
      <c r="A8" s="10"/>
      <c r="B8" s="10"/>
      <c r="C8" s="13"/>
      <c r="D8" s="38" t="s">
        <v>21</v>
      </c>
      <c r="E8" s="38"/>
      <c r="F8" s="11">
        <v>23</v>
      </c>
      <c r="G8" s="26">
        <v>9</v>
      </c>
      <c r="H8" s="12">
        <f t="shared" si="1"/>
        <v>14</v>
      </c>
      <c r="I8" s="13"/>
      <c r="J8" s="13"/>
      <c r="K8" s="38" t="s">
        <v>22</v>
      </c>
      <c r="L8" s="38"/>
      <c r="M8" s="38"/>
      <c r="N8" s="11">
        <v>4</v>
      </c>
      <c r="O8" s="30">
        <v>0</v>
      </c>
      <c r="P8" s="12">
        <f t="shared" si="0"/>
        <v>4</v>
      </c>
      <c r="Q8" s="2"/>
    </row>
    <row r="9" spans="1:17" ht="18" customHeight="1">
      <c r="A9" s="10"/>
      <c r="B9" s="10"/>
      <c r="C9" s="13"/>
      <c r="D9" s="38" t="s">
        <v>24</v>
      </c>
      <c r="E9" s="38"/>
      <c r="F9" s="11">
        <v>46</v>
      </c>
      <c r="G9" s="26">
        <v>21</v>
      </c>
      <c r="H9" s="12">
        <f t="shared" si="1"/>
        <v>25</v>
      </c>
      <c r="I9" s="13"/>
      <c r="J9" s="13"/>
      <c r="K9" s="38" t="s">
        <v>25</v>
      </c>
      <c r="L9" s="38"/>
      <c r="M9" s="38"/>
      <c r="N9" s="11">
        <v>1</v>
      </c>
      <c r="O9" s="30">
        <v>7</v>
      </c>
      <c r="P9" s="12">
        <f t="shared" si="0"/>
        <v>-6</v>
      </c>
      <c r="Q9" s="2"/>
    </row>
    <row r="10" spans="1:17" ht="18" customHeight="1">
      <c r="A10" s="10"/>
      <c r="B10" s="10"/>
      <c r="C10" s="13"/>
      <c r="D10" s="38" t="s">
        <v>26</v>
      </c>
      <c r="E10" s="38"/>
      <c r="F10" s="11">
        <v>23</v>
      </c>
      <c r="G10" s="26">
        <v>17</v>
      </c>
      <c r="H10" s="12">
        <f t="shared" si="1"/>
        <v>6</v>
      </c>
      <c r="I10" s="13"/>
      <c r="J10" s="13"/>
      <c r="K10" s="38" t="s">
        <v>28</v>
      </c>
      <c r="L10" s="38"/>
      <c r="M10" s="38"/>
      <c r="N10" s="11">
        <v>1</v>
      </c>
      <c r="O10" s="30">
        <v>5</v>
      </c>
      <c r="P10" s="12">
        <f t="shared" si="0"/>
        <v>-4</v>
      </c>
      <c r="Q10" s="2"/>
    </row>
    <row r="11" spans="1:17" ht="18" customHeight="1">
      <c r="A11" s="10"/>
      <c r="B11" s="10"/>
      <c r="C11" s="13"/>
      <c r="D11" s="38" t="s">
        <v>31</v>
      </c>
      <c r="E11" s="38"/>
      <c r="F11" s="11">
        <v>24</v>
      </c>
      <c r="G11" s="26">
        <v>9</v>
      </c>
      <c r="H11" s="12">
        <f t="shared" si="1"/>
        <v>15</v>
      </c>
      <c r="I11" s="13"/>
      <c r="J11" s="13"/>
      <c r="K11" s="38" t="s">
        <v>33</v>
      </c>
      <c r="L11" s="38"/>
      <c r="M11" s="38"/>
      <c r="N11" s="11">
        <v>3</v>
      </c>
      <c r="O11" s="30">
        <v>2</v>
      </c>
      <c r="P11" s="12">
        <f t="shared" si="0"/>
        <v>1</v>
      </c>
      <c r="Q11" s="2"/>
    </row>
    <row r="12" spans="1:17" ht="18" customHeight="1">
      <c r="A12" s="10"/>
      <c r="B12" s="10"/>
      <c r="C12" s="13"/>
      <c r="D12" s="38" t="s">
        <v>34</v>
      </c>
      <c r="E12" s="38"/>
      <c r="F12" s="11">
        <v>23</v>
      </c>
      <c r="G12" s="26">
        <v>18</v>
      </c>
      <c r="H12" s="12">
        <f t="shared" si="1"/>
        <v>5</v>
      </c>
      <c r="I12" s="13"/>
      <c r="J12" s="13"/>
      <c r="K12" s="38" t="s">
        <v>37</v>
      </c>
      <c r="L12" s="38"/>
      <c r="M12" s="38"/>
      <c r="N12" s="11">
        <v>31</v>
      </c>
      <c r="O12" s="30">
        <v>18</v>
      </c>
      <c r="P12" s="12">
        <f t="shared" si="0"/>
        <v>13</v>
      </c>
      <c r="Q12" s="2"/>
    </row>
    <row r="13" spans="1:17" ht="18" customHeight="1">
      <c r="A13" s="10"/>
      <c r="B13" s="10"/>
      <c r="C13" s="13"/>
      <c r="D13" s="38" t="s">
        <v>42</v>
      </c>
      <c r="E13" s="38"/>
      <c r="F13" s="11">
        <v>16</v>
      </c>
      <c r="G13" s="26">
        <v>4</v>
      </c>
      <c r="H13" s="12">
        <f t="shared" si="1"/>
        <v>12</v>
      </c>
      <c r="I13" s="13"/>
      <c r="J13" s="13"/>
      <c r="K13" s="38" t="s">
        <v>5</v>
      </c>
      <c r="L13" s="38"/>
      <c r="M13" s="38"/>
      <c r="N13" s="11">
        <v>0</v>
      </c>
      <c r="O13" s="30">
        <v>2</v>
      </c>
      <c r="P13" s="12">
        <f t="shared" si="0"/>
        <v>-2</v>
      </c>
      <c r="Q13" s="2"/>
    </row>
    <row r="14" spans="1:17" ht="18" customHeight="1">
      <c r="A14" s="10"/>
      <c r="B14" s="10"/>
      <c r="C14" s="13"/>
      <c r="D14" s="38" t="s">
        <v>29</v>
      </c>
      <c r="E14" s="38"/>
      <c r="F14" s="11">
        <v>9</v>
      </c>
      <c r="G14" s="26">
        <v>8</v>
      </c>
      <c r="H14" s="12">
        <f aca="true" t="shared" si="2" ref="H14:H22">F14-G14</f>
        <v>1</v>
      </c>
      <c r="I14" s="13"/>
      <c r="J14" s="13"/>
      <c r="K14" s="38" t="s">
        <v>44</v>
      </c>
      <c r="L14" s="38"/>
      <c r="M14" s="38"/>
      <c r="N14" s="11">
        <v>2</v>
      </c>
      <c r="O14" s="30">
        <v>8</v>
      </c>
      <c r="P14" s="12">
        <f aca="true" t="shared" si="3" ref="P14:P23">N14-O14</f>
        <v>-6</v>
      </c>
      <c r="Q14" s="2"/>
    </row>
    <row r="15" spans="1:17" ht="18" customHeight="1">
      <c r="A15" s="10"/>
      <c r="B15" s="10"/>
      <c r="C15" s="13"/>
      <c r="D15" s="38" t="s">
        <v>45</v>
      </c>
      <c r="E15" s="38"/>
      <c r="F15" s="11">
        <v>17</v>
      </c>
      <c r="G15" s="26">
        <v>8</v>
      </c>
      <c r="H15" s="12">
        <f t="shared" si="2"/>
        <v>9</v>
      </c>
      <c r="I15" s="13"/>
      <c r="J15" s="13"/>
      <c r="K15" s="38" t="s">
        <v>46</v>
      </c>
      <c r="L15" s="38"/>
      <c r="M15" s="38"/>
      <c r="N15" s="11">
        <v>8</v>
      </c>
      <c r="O15" s="30">
        <v>7</v>
      </c>
      <c r="P15" s="12">
        <f t="shared" si="3"/>
        <v>1</v>
      </c>
      <c r="Q15" s="2"/>
    </row>
    <row r="16" spans="1:17" ht="18" customHeight="1">
      <c r="A16" s="10"/>
      <c r="B16" s="10"/>
      <c r="C16" s="13"/>
      <c r="D16" s="38" t="s">
        <v>48</v>
      </c>
      <c r="E16" s="38"/>
      <c r="F16" s="11">
        <v>28</v>
      </c>
      <c r="G16" s="26">
        <v>27</v>
      </c>
      <c r="H16" s="12">
        <f t="shared" si="2"/>
        <v>1</v>
      </c>
      <c r="I16" s="13"/>
      <c r="J16" s="13"/>
      <c r="K16" s="38" t="s">
        <v>51</v>
      </c>
      <c r="L16" s="38"/>
      <c r="M16" s="38"/>
      <c r="N16" s="11">
        <v>10</v>
      </c>
      <c r="O16" s="30">
        <v>8</v>
      </c>
      <c r="P16" s="12">
        <f t="shared" si="3"/>
        <v>2</v>
      </c>
      <c r="Q16" s="2"/>
    </row>
    <row r="17" spans="1:17" ht="18" customHeight="1">
      <c r="A17" s="10"/>
      <c r="B17" s="10"/>
      <c r="C17" s="13"/>
      <c r="D17" s="38" t="s">
        <v>54</v>
      </c>
      <c r="E17" s="38"/>
      <c r="F17" s="11">
        <v>21</v>
      </c>
      <c r="G17" s="26">
        <v>2</v>
      </c>
      <c r="H17" s="12">
        <f t="shared" si="2"/>
        <v>19</v>
      </c>
      <c r="I17" s="13"/>
      <c r="J17" s="13"/>
      <c r="K17" s="38" t="s">
        <v>12</v>
      </c>
      <c r="L17" s="38"/>
      <c r="M17" s="38"/>
      <c r="N17" s="11">
        <v>8</v>
      </c>
      <c r="O17" s="30">
        <v>5</v>
      </c>
      <c r="P17" s="12">
        <f t="shared" si="3"/>
        <v>3</v>
      </c>
      <c r="Q17" s="2"/>
    </row>
    <row r="18" spans="1:17" ht="18" customHeight="1">
      <c r="A18" s="10"/>
      <c r="B18" s="10"/>
      <c r="C18" s="13"/>
      <c r="D18" s="38" t="s">
        <v>23</v>
      </c>
      <c r="E18" s="38"/>
      <c r="F18" s="11">
        <v>29</v>
      </c>
      <c r="G18" s="26">
        <v>7</v>
      </c>
      <c r="H18" s="12">
        <f t="shared" si="2"/>
        <v>22</v>
      </c>
      <c r="I18" s="13"/>
      <c r="J18" s="13"/>
      <c r="K18" s="38" t="s">
        <v>32</v>
      </c>
      <c r="L18" s="38"/>
      <c r="M18" s="38"/>
      <c r="N18" s="11">
        <v>8</v>
      </c>
      <c r="O18" s="30">
        <v>11</v>
      </c>
      <c r="P18" s="12">
        <f t="shared" si="3"/>
        <v>-3</v>
      </c>
      <c r="Q18" s="2"/>
    </row>
    <row r="19" spans="1:17" ht="18" customHeight="1">
      <c r="A19" s="10"/>
      <c r="B19" s="10"/>
      <c r="C19" s="13"/>
      <c r="D19" s="38" t="s">
        <v>36</v>
      </c>
      <c r="E19" s="38"/>
      <c r="F19" s="11">
        <v>187</v>
      </c>
      <c r="G19" s="26">
        <v>136</v>
      </c>
      <c r="H19" s="12">
        <f t="shared" si="2"/>
        <v>51</v>
      </c>
      <c r="I19" s="13"/>
      <c r="J19" s="13"/>
      <c r="K19" s="38" t="s">
        <v>49</v>
      </c>
      <c r="L19" s="38"/>
      <c r="M19" s="38"/>
      <c r="N19" s="11">
        <v>12</v>
      </c>
      <c r="O19" s="30">
        <v>10</v>
      </c>
      <c r="P19" s="12">
        <f t="shared" si="3"/>
        <v>2</v>
      </c>
      <c r="Q19" s="2"/>
    </row>
    <row r="20" spans="1:17" ht="18" customHeight="1">
      <c r="A20" s="10"/>
      <c r="B20" s="10"/>
      <c r="C20" s="13"/>
      <c r="D20" s="38" t="s">
        <v>56</v>
      </c>
      <c r="E20" s="38"/>
      <c r="F20" s="11">
        <v>25</v>
      </c>
      <c r="G20" s="26">
        <v>11</v>
      </c>
      <c r="H20" s="12">
        <f t="shared" si="2"/>
        <v>14</v>
      </c>
      <c r="I20" s="13"/>
      <c r="J20" s="13"/>
      <c r="K20" s="38" t="s">
        <v>43</v>
      </c>
      <c r="L20" s="38"/>
      <c r="M20" s="38"/>
      <c r="N20" s="11">
        <v>69</v>
      </c>
      <c r="O20" s="30">
        <v>33</v>
      </c>
      <c r="P20" s="12">
        <f t="shared" si="3"/>
        <v>36</v>
      </c>
      <c r="Q20" s="2"/>
    </row>
    <row r="21" spans="1:17" ht="18" customHeight="1">
      <c r="A21" s="10"/>
      <c r="B21" s="10"/>
      <c r="C21" s="13"/>
      <c r="D21" s="38" t="s">
        <v>57</v>
      </c>
      <c r="E21" s="38"/>
      <c r="F21" s="11">
        <v>94</v>
      </c>
      <c r="G21" s="26">
        <v>72</v>
      </c>
      <c r="H21" s="12">
        <f t="shared" si="2"/>
        <v>22</v>
      </c>
      <c r="J21" s="38" t="s">
        <v>30</v>
      </c>
      <c r="K21" s="38"/>
      <c r="L21" s="38"/>
      <c r="M21" s="38"/>
      <c r="N21" s="11">
        <f>SUM(N22:N28)</f>
        <v>28</v>
      </c>
      <c r="O21" s="30">
        <f>SUM(O22:O28)</f>
        <v>18</v>
      </c>
      <c r="P21" s="12">
        <f t="shared" si="3"/>
        <v>10</v>
      </c>
      <c r="Q21" s="2"/>
    </row>
    <row r="22" spans="1:17" ht="18" customHeight="1">
      <c r="A22" s="10"/>
      <c r="B22" s="10"/>
      <c r="C22" s="13"/>
      <c r="D22" s="38" t="s">
        <v>55</v>
      </c>
      <c r="E22" s="38"/>
      <c r="F22" s="11">
        <v>37</v>
      </c>
      <c r="G22" s="26">
        <v>20</v>
      </c>
      <c r="H22" s="12">
        <f t="shared" si="2"/>
        <v>17</v>
      </c>
      <c r="I22" s="13"/>
      <c r="J22" s="13"/>
      <c r="K22" s="38" t="s">
        <v>6</v>
      </c>
      <c r="L22" s="38"/>
      <c r="M22" s="38"/>
      <c r="N22" s="11">
        <v>5</v>
      </c>
      <c r="O22" s="30">
        <v>6</v>
      </c>
      <c r="P22" s="12">
        <f t="shared" si="3"/>
        <v>-1</v>
      </c>
      <c r="Q22" s="2"/>
    </row>
    <row r="23" spans="2:17" ht="18" customHeight="1">
      <c r="B23" s="39" t="s">
        <v>58</v>
      </c>
      <c r="C23" s="39"/>
      <c r="D23" s="39"/>
      <c r="E23" s="39"/>
      <c r="F23" s="11">
        <f>SUM(F24:F42,N4:N20)</f>
        <v>676</v>
      </c>
      <c r="G23" s="26">
        <f>SUM(G24:G42,O4:O20)</f>
        <v>496</v>
      </c>
      <c r="H23" s="12">
        <f>F23-G23</f>
        <v>180</v>
      </c>
      <c r="I23" s="13"/>
      <c r="J23" s="13"/>
      <c r="K23" s="40" t="s">
        <v>59</v>
      </c>
      <c r="L23" s="40"/>
      <c r="M23" s="40"/>
      <c r="N23" s="11">
        <v>3</v>
      </c>
      <c r="O23" s="30">
        <v>6</v>
      </c>
      <c r="P23" s="12">
        <f t="shared" si="3"/>
        <v>-3</v>
      </c>
      <c r="Q23" s="2"/>
    </row>
    <row r="24" spans="1:17" ht="18" customHeight="1">
      <c r="A24" s="10"/>
      <c r="B24" s="10"/>
      <c r="C24" s="38" t="s">
        <v>60</v>
      </c>
      <c r="D24" s="38"/>
      <c r="E24" s="38"/>
      <c r="F24" s="11">
        <v>11</v>
      </c>
      <c r="G24" s="26">
        <v>3</v>
      </c>
      <c r="H24" s="12">
        <f aca="true" t="shared" si="4" ref="H24:H32">F24-G24</f>
        <v>8</v>
      </c>
      <c r="I24" s="13"/>
      <c r="J24" s="13"/>
      <c r="K24" s="40" t="s">
        <v>61</v>
      </c>
      <c r="L24" s="40"/>
      <c r="M24" s="40"/>
      <c r="N24" s="11">
        <v>3</v>
      </c>
      <c r="O24" s="30">
        <v>2</v>
      </c>
      <c r="P24" s="12">
        <f aca="true" t="shared" si="5" ref="P24:P32">N24-O24</f>
        <v>1</v>
      </c>
      <c r="Q24" s="2"/>
    </row>
    <row r="25" spans="1:17" ht="18" customHeight="1">
      <c r="A25" s="10"/>
      <c r="B25" s="10"/>
      <c r="C25" s="38" t="s">
        <v>53</v>
      </c>
      <c r="D25" s="38"/>
      <c r="E25" s="38"/>
      <c r="F25" s="11">
        <v>13</v>
      </c>
      <c r="G25" s="26">
        <v>8</v>
      </c>
      <c r="H25" s="12">
        <f t="shared" si="4"/>
        <v>5</v>
      </c>
      <c r="I25" s="13"/>
      <c r="J25" s="13"/>
      <c r="K25" s="40" t="s">
        <v>47</v>
      </c>
      <c r="L25" s="40"/>
      <c r="M25" s="40"/>
      <c r="N25" s="11">
        <v>8</v>
      </c>
      <c r="O25" s="30">
        <v>1</v>
      </c>
      <c r="P25" s="12">
        <f t="shared" si="5"/>
        <v>7</v>
      </c>
      <c r="Q25" s="2"/>
    </row>
    <row r="26" spans="1:17" ht="18" customHeight="1">
      <c r="A26" s="10"/>
      <c r="B26" s="10"/>
      <c r="C26" s="38" t="s">
        <v>62</v>
      </c>
      <c r="D26" s="38"/>
      <c r="E26" s="38"/>
      <c r="F26" s="11">
        <v>27</v>
      </c>
      <c r="G26" s="26">
        <v>26</v>
      </c>
      <c r="H26" s="12">
        <f t="shared" si="4"/>
        <v>1</v>
      </c>
      <c r="I26" s="13"/>
      <c r="J26" s="13"/>
      <c r="K26" s="40" t="s">
        <v>20</v>
      </c>
      <c r="L26" s="40"/>
      <c r="M26" s="40"/>
      <c r="N26" s="11">
        <v>6</v>
      </c>
      <c r="O26" s="30">
        <v>3</v>
      </c>
      <c r="P26" s="12">
        <f t="shared" si="5"/>
        <v>3</v>
      </c>
      <c r="Q26" s="2"/>
    </row>
    <row r="27" spans="1:17" ht="18" customHeight="1">
      <c r="A27" s="10"/>
      <c r="B27" s="10"/>
      <c r="C27" s="38" t="s">
        <v>41</v>
      </c>
      <c r="D27" s="38"/>
      <c r="E27" s="38"/>
      <c r="F27" s="11">
        <v>210</v>
      </c>
      <c r="G27" s="26">
        <v>161</v>
      </c>
      <c r="H27" s="12">
        <f t="shared" si="4"/>
        <v>49</v>
      </c>
      <c r="I27" s="13"/>
      <c r="J27" s="13"/>
      <c r="K27" s="40" t="s">
        <v>40</v>
      </c>
      <c r="L27" s="40"/>
      <c r="M27" s="40"/>
      <c r="N27" s="11">
        <v>3</v>
      </c>
      <c r="O27" s="30">
        <v>0</v>
      </c>
      <c r="P27" s="12">
        <f t="shared" si="5"/>
        <v>3</v>
      </c>
      <c r="Q27" s="2"/>
    </row>
    <row r="28" spans="1:17" ht="18" customHeight="1">
      <c r="A28" s="10"/>
      <c r="B28" s="10"/>
      <c r="C28" s="38" t="s">
        <v>27</v>
      </c>
      <c r="D28" s="38"/>
      <c r="E28" s="38"/>
      <c r="F28" s="11">
        <v>3</v>
      </c>
      <c r="G28" s="26">
        <v>4</v>
      </c>
      <c r="H28" s="12">
        <f t="shared" si="4"/>
        <v>-1</v>
      </c>
      <c r="I28" s="13"/>
      <c r="J28" s="13"/>
      <c r="K28" s="40" t="s">
        <v>38</v>
      </c>
      <c r="L28" s="40"/>
      <c r="M28" s="40"/>
      <c r="N28" s="11">
        <v>0</v>
      </c>
      <c r="O28" s="30">
        <v>0</v>
      </c>
      <c r="P28" s="12">
        <f t="shared" si="5"/>
        <v>0</v>
      </c>
      <c r="Q28" s="2"/>
    </row>
    <row r="29" spans="1:17" ht="18" customHeight="1">
      <c r="A29" s="10"/>
      <c r="B29" s="10"/>
      <c r="C29" s="38" t="s">
        <v>63</v>
      </c>
      <c r="D29" s="38"/>
      <c r="E29" s="38"/>
      <c r="F29" s="11">
        <v>100</v>
      </c>
      <c r="G29" s="26">
        <v>59</v>
      </c>
      <c r="H29" s="12">
        <f t="shared" si="4"/>
        <v>41</v>
      </c>
      <c r="J29" s="38" t="s">
        <v>64</v>
      </c>
      <c r="K29" s="38"/>
      <c r="L29" s="38"/>
      <c r="M29" s="38"/>
      <c r="N29" s="11">
        <f>SUM(N30,N34:N40)</f>
        <v>520</v>
      </c>
      <c r="O29" s="30">
        <f>SUM(O30,O34:O40)</f>
        <v>424</v>
      </c>
      <c r="P29" s="12">
        <f t="shared" si="5"/>
        <v>96</v>
      </c>
      <c r="Q29" s="2"/>
    </row>
    <row r="30" spans="1:17" ht="18" customHeight="1">
      <c r="A30" s="10"/>
      <c r="B30" s="10"/>
      <c r="C30" s="38" t="s">
        <v>2</v>
      </c>
      <c r="D30" s="38"/>
      <c r="E30" s="38"/>
      <c r="F30" s="11">
        <v>9</v>
      </c>
      <c r="G30" s="26">
        <v>3</v>
      </c>
      <c r="H30" s="12">
        <f>F30-G30</f>
        <v>6</v>
      </c>
      <c r="I30" s="13"/>
      <c r="J30" s="13"/>
      <c r="K30" s="38" t="s">
        <v>65</v>
      </c>
      <c r="L30" s="38"/>
      <c r="M30" s="41"/>
      <c r="N30" s="30">
        <f>SUM(N31:N33)</f>
        <v>148</v>
      </c>
      <c r="O30" s="30">
        <f>SUM(O31:O33)</f>
        <v>115</v>
      </c>
      <c r="P30" s="12">
        <f t="shared" si="5"/>
        <v>33</v>
      </c>
      <c r="Q30" s="2"/>
    </row>
    <row r="31" spans="1:17" ht="18" customHeight="1">
      <c r="A31" s="10"/>
      <c r="B31" s="10"/>
      <c r="C31" s="38" t="s">
        <v>66</v>
      </c>
      <c r="D31" s="38"/>
      <c r="E31" s="38"/>
      <c r="F31" s="11">
        <v>4</v>
      </c>
      <c r="G31" s="26">
        <v>3</v>
      </c>
      <c r="H31" s="12">
        <f t="shared" si="4"/>
        <v>1</v>
      </c>
      <c r="I31" s="13"/>
      <c r="J31" s="13"/>
      <c r="K31" s="13"/>
      <c r="L31" s="38" t="s">
        <v>10</v>
      </c>
      <c r="M31" s="38"/>
      <c r="N31" s="11">
        <v>74</v>
      </c>
      <c r="O31" s="30">
        <v>52</v>
      </c>
      <c r="P31" s="12">
        <f t="shared" si="5"/>
        <v>22</v>
      </c>
      <c r="Q31" s="2"/>
    </row>
    <row r="32" spans="1:17" ht="18" customHeight="1">
      <c r="A32" s="10"/>
      <c r="B32" s="10"/>
      <c r="C32" s="38" t="s">
        <v>18</v>
      </c>
      <c r="D32" s="38"/>
      <c r="E32" s="38"/>
      <c r="F32" s="11">
        <v>4</v>
      </c>
      <c r="G32" s="26">
        <v>3</v>
      </c>
      <c r="H32" s="12">
        <f t="shared" si="4"/>
        <v>1</v>
      </c>
      <c r="I32" s="13"/>
      <c r="J32" s="13"/>
      <c r="K32" s="13"/>
      <c r="L32" s="38" t="s">
        <v>1</v>
      </c>
      <c r="M32" s="38"/>
      <c r="N32" s="11">
        <v>35</v>
      </c>
      <c r="O32" s="30">
        <v>22</v>
      </c>
      <c r="P32" s="12">
        <f t="shared" si="5"/>
        <v>13</v>
      </c>
      <c r="Q32" s="2"/>
    </row>
    <row r="33" spans="1:17" ht="18" customHeight="1">
      <c r="A33" s="10"/>
      <c r="B33" s="10"/>
      <c r="C33" s="38" t="s">
        <v>35</v>
      </c>
      <c r="D33" s="38"/>
      <c r="E33" s="38"/>
      <c r="F33" s="11">
        <v>17</v>
      </c>
      <c r="G33" s="26">
        <v>4</v>
      </c>
      <c r="H33" s="12">
        <f aca="true" t="shared" si="6" ref="H33:H42">F33-G33</f>
        <v>13</v>
      </c>
      <c r="I33" s="13"/>
      <c r="J33" s="13"/>
      <c r="K33" s="13"/>
      <c r="L33" s="38" t="s">
        <v>67</v>
      </c>
      <c r="M33" s="38"/>
      <c r="N33" s="11">
        <v>39</v>
      </c>
      <c r="O33" s="30">
        <v>41</v>
      </c>
      <c r="P33" s="12">
        <f aca="true" t="shared" si="7" ref="P33:P42">N33-O33</f>
        <v>-2</v>
      </c>
      <c r="Q33" s="2"/>
    </row>
    <row r="34" spans="1:16" s="2" customFormat="1" ht="18" customHeight="1">
      <c r="A34" s="10"/>
      <c r="B34" s="10"/>
      <c r="C34" s="38" t="s">
        <v>39</v>
      </c>
      <c r="D34" s="38"/>
      <c r="E34" s="38"/>
      <c r="F34" s="11">
        <v>34</v>
      </c>
      <c r="G34" s="26">
        <v>25</v>
      </c>
      <c r="H34" s="12">
        <f t="shared" si="6"/>
        <v>9</v>
      </c>
      <c r="I34" s="13"/>
      <c r="J34" s="13"/>
      <c r="K34" s="42" t="s">
        <v>83</v>
      </c>
      <c r="L34" s="42"/>
      <c r="M34" s="42"/>
      <c r="N34" s="11">
        <v>21</v>
      </c>
      <c r="O34" s="30">
        <v>21</v>
      </c>
      <c r="P34" s="12">
        <f t="shared" si="7"/>
        <v>0</v>
      </c>
    </row>
    <row r="35" spans="1:17" ht="18" customHeight="1">
      <c r="A35" s="10"/>
      <c r="B35" s="10"/>
      <c r="C35" s="38" t="s">
        <v>68</v>
      </c>
      <c r="D35" s="38"/>
      <c r="E35" s="38"/>
      <c r="F35" s="11">
        <v>11</v>
      </c>
      <c r="G35" s="26">
        <v>4</v>
      </c>
      <c r="H35" s="12">
        <f t="shared" si="6"/>
        <v>7</v>
      </c>
      <c r="I35" s="13"/>
      <c r="J35" s="13"/>
      <c r="K35" s="40" t="s">
        <v>82</v>
      </c>
      <c r="L35" s="40"/>
      <c r="M35" s="40"/>
      <c r="N35" s="11">
        <v>149</v>
      </c>
      <c r="O35" s="30">
        <v>127</v>
      </c>
      <c r="P35" s="12">
        <f t="shared" si="7"/>
        <v>22</v>
      </c>
      <c r="Q35" s="2"/>
    </row>
    <row r="36" spans="1:17" ht="18" customHeight="1">
      <c r="A36" s="10"/>
      <c r="B36" s="10"/>
      <c r="C36" s="38" t="s">
        <v>69</v>
      </c>
      <c r="D36" s="38"/>
      <c r="E36" s="38"/>
      <c r="F36" s="11">
        <v>10</v>
      </c>
      <c r="G36" s="26">
        <v>10</v>
      </c>
      <c r="H36" s="12">
        <f t="shared" si="6"/>
        <v>0</v>
      </c>
      <c r="I36" s="13"/>
      <c r="J36" s="13"/>
      <c r="K36" s="42" t="s">
        <v>70</v>
      </c>
      <c r="L36" s="42"/>
      <c r="M36" s="42"/>
      <c r="N36" s="11">
        <v>44</v>
      </c>
      <c r="O36" s="30">
        <v>29</v>
      </c>
      <c r="P36" s="12">
        <f t="shared" si="7"/>
        <v>15</v>
      </c>
      <c r="Q36" s="2"/>
    </row>
    <row r="37" spans="1:17" ht="18" customHeight="1">
      <c r="A37" s="10"/>
      <c r="B37" s="10"/>
      <c r="C37" s="38" t="s">
        <v>71</v>
      </c>
      <c r="D37" s="38"/>
      <c r="E37" s="38"/>
      <c r="F37" s="11">
        <v>6</v>
      </c>
      <c r="G37" s="26">
        <v>2</v>
      </c>
      <c r="H37" s="12">
        <f t="shared" si="6"/>
        <v>4</v>
      </c>
      <c r="I37" s="13"/>
      <c r="J37" s="13"/>
      <c r="K37" s="40" t="s">
        <v>72</v>
      </c>
      <c r="L37" s="40"/>
      <c r="M37" s="40"/>
      <c r="N37" s="11">
        <v>93</v>
      </c>
      <c r="O37" s="30">
        <v>68</v>
      </c>
      <c r="P37" s="12">
        <f t="shared" si="7"/>
        <v>25</v>
      </c>
      <c r="Q37" s="2"/>
    </row>
    <row r="38" spans="1:17" ht="18" customHeight="1">
      <c r="A38" s="10"/>
      <c r="B38" s="10"/>
      <c r="C38" s="38" t="s">
        <v>73</v>
      </c>
      <c r="D38" s="38"/>
      <c r="E38" s="38"/>
      <c r="F38" s="11">
        <v>3</v>
      </c>
      <c r="G38" s="26">
        <v>4</v>
      </c>
      <c r="H38" s="12">
        <f t="shared" si="6"/>
        <v>-1</v>
      </c>
      <c r="I38" s="13"/>
      <c r="J38" s="13"/>
      <c r="K38" s="40" t="s">
        <v>74</v>
      </c>
      <c r="L38" s="40"/>
      <c r="M38" s="40"/>
      <c r="N38" s="11">
        <v>20</v>
      </c>
      <c r="O38" s="30">
        <v>26</v>
      </c>
      <c r="P38" s="12">
        <f t="shared" si="7"/>
        <v>-6</v>
      </c>
      <c r="Q38" s="2"/>
    </row>
    <row r="39" spans="1:17" ht="18" customHeight="1">
      <c r="A39" s="10"/>
      <c r="B39" s="10"/>
      <c r="C39" s="38" t="s">
        <v>75</v>
      </c>
      <c r="D39" s="38"/>
      <c r="E39" s="38"/>
      <c r="F39" s="11">
        <v>3</v>
      </c>
      <c r="G39" s="26">
        <v>2</v>
      </c>
      <c r="H39" s="12">
        <f t="shared" si="6"/>
        <v>1</v>
      </c>
      <c r="I39" s="13"/>
      <c r="J39" s="13"/>
      <c r="K39" s="40" t="s">
        <v>52</v>
      </c>
      <c r="L39" s="40"/>
      <c r="M39" s="40"/>
      <c r="N39" s="11">
        <v>7</v>
      </c>
      <c r="O39" s="30">
        <v>7</v>
      </c>
      <c r="P39" s="12">
        <f t="shared" si="7"/>
        <v>0</v>
      </c>
      <c r="Q39" s="2"/>
    </row>
    <row r="40" spans="1:17" ht="18" customHeight="1">
      <c r="A40" s="10"/>
      <c r="B40" s="10"/>
      <c r="C40" s="38" t="s">
        <v>76</v>
      </c>
      <c r="D40" s="38"/>
      <c r="E40" s="38"/>
      <c r="F40" s="11">
        <v>3</v>
      </c>
      <c r="G40" s="26">
        <v>7</v>
      </c>
      <c r="H40" s="12">
        <f t="shared" si="6"/>
        <v>-4</v>
      </c>
      <c r="I40" s="13"/>
      <c r="J40" s="13"/>
      <c r="K40" s="40" t="s">
        <v>78</v>
      </c>
      <c r="L40" s="40"/>
      <c r="M40" s="40"/>
      <c r="N40" s="11">
        <v>38</v>
      </c>
      <c r="O40" s="30">
        <v>31</v>
      </c>
      <c r="P40" s="12">
        <f t="shared" si="7"/>
        <v>7</v>
      </c>
      <c r="Q40" s="2"/>
    </row>
    <row r="41" spans="1:17" ht="18" customHeight="1">
      <c r="A41" s="10"/>
      <c r="B41" s="10"/>
      <c r="C41" s="38" t="s">
        <v>79</v>
      </c>
      <c r="D41" s="38"/>
      <c r="E41" s="38"/>
      <c r="F41" s="11">
        <v>11</v>
      </c>
      <c r="G41" s="26">
        <v>24</v>
      </c>
      <c r="H41" s="12">
        <f t="shared" si="6"/>
        <v>-13</v>
      </c>
      <c r="J41" s="38" t="s">
        <v>80</v>
      </c>
      <c r="K41" s="38"/>
      <c r="L41" s="38"/>
      <c r="M41" s="38"/>
      <c r="N41" s="11">
        <v>171</v>
      </c>
      <c r="O41" s="30">
        <v>77</v>
      </c>
      <c r="P41" s="12">
        <f t="shared" si="7"/>
        <v>94</v>
      </c>
      <c r="Q41" s="2"/>
    </row>
    <row r="42" spans="1:17" ht="18" customHeight="1">
      <c r="A42" s="14"/>
      <c r="B42" s="14"/>
      <c r="C42" s="43" t="s">
        <v>77</v>
      </c>
      <c r="D42" s="43"/>
      <c r="E42" s="43"/>
      <c r="F42" s="31">
        <v>13</v>
      </c>
      <c r="G42" s="32">
        <v>7</v>
      </c>
      <c r="H42" s="15">
        <f t="shared" si="6"/>
        <v>6</v>
      </c>
      <c r="I42" s="16"/>
      <c r="J42" s="43" t="s">
        <v>50</v>
      </c>
      <c r="K42" s="43"/>
      <c r="L42" s="43"/>
      <c r="M42" s="43"/>
      <c r="N42" s="31">
        <v>0</v>
      </c>
      <c r="O42" s="33">
        <v>0</v>
      </c>
      <c r="P42" s="15">
        <f t="shared" si="7"/>
        <v>0</v>
      </c>
      <c r="Q42" s="2"/>
    </row>
    <row r="43" spans="1:16" ht="13.5" customHeight="1">
      <c r="A43" s="17" t="s">
        <v>81</v>
      </c>
      <c r="B43" s="17"/>
      <c r="C43" s="18"/>
      <c r="D43" s="18"/>
      <c r="E43" s="18"/>
      <c r="F43" s="19"/>
      <c r="G43" s="27"/>
      <c r="H43" s="20"/>
      <c r="I43" s="18"/>
      <c r="J43" s="18"/>
      <c r="K43" s="18"/>
      <c r="L43" s="18"/>
      <c r="M43" s="18"/>
      <c r="N43" s="18"/>
      <c r="O43" s="18"/>
      <c r="P43" s="18"/>
    </row>
    <row r="44" spans="6:8" ht="15" customHeight="1">
      <c r="F44" s="21"/>
      <c r="H44" s="22"/>
    </row>
    <row r="45" ht="16.5" customHeight="1"/>
    <row r="46" ht="16.5" customHeight="1"/>
    <row r="47" s="2" customFormat="1" ht="16.5" customHeight="1">
      <c r="G47" s="28"/>
    </row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spans="6:8" ht="13.5">
      <c r="F85" s="21"/>
      <c r="H85" s="21"/>
    </row>
  </sheetData>
  <sheetProtection/>
  <mergeCells count="80">
    <mergeCell ref="C42:E42"/>
    <mergeCell ref="J42:M42"/>
    <mergeCell ref="C39:E39"/>
    <mergeCell ref="K39:M39"/>
    <mergeCell ref="C40:E40"/>
    <mergeCell ref="K40:M40"/>
    <mergeCell ref="C41:E41"/>
    <mergeCell ref="J41:M41"/>
    <mergeCell ref="C36:E36"/>
    <mergeCell ref="K36:M36"/>
    <mergeCell ref="C37:E37"/>
    <mergeCell ref="K37:M37"/>
    <mergeCell ref="C38:E38"/>
    <mergeCell ref="K38:M38"/>
    <mergeCell ref="C33:E33"/>
    <mergeCell ref="L33:M33"/>
    <mergeCell ref="C34:E34"/>
    <mergeCell ref="K34:M34"/>
    <mergeCell ref="C35:E35"/>
    <mergeCell ref="K35:M35"/>
    <mergeCell ref="C30:E30"/>
    <mergeCell ref="K30:M30"/>
    <mergeCell ref="C31:E31"/>
    <mergeCell ref="L31:M31"/>
    <mergeCell ref="C32:E32"/>
    <mergeCell ref="L32:M32"/>
    <mergeCell ref="C27:E27"/>
    <mergeCell ref="K27:M27"/>
    <mergeCell ref="C28:E28"/>
    <mergeCell ref="K28:M28"/>
    <mergeCell ref="C29:E29"/>
    <mergeCell ref="J29:M29"/>
    <mergeCell ref="C24:E24"/>
    <mergeCell ref="K24:M24"/>
    <mergeCell ref="C25:E25"/>
    <mergeCell ref="K25:M25"/>
    <mergeCell ref="C26:E26"/>
    <mergeCell ref="K26:M26"/>
    <mergeCell ref="D21:E21"/>
    <mergeCell ref="J21:M21"/>
    <mergeCell ref="D22:E22"/>
    <mergeCell ref="K22:M22"/>
    <mergeCell ref="B23:E23"/>
    <mergeCell ref="K23:M23"/>
    <mergeCell ref="D18:E18"/>
    <mergeCell ref="K18:M18"/>
    <mergeCell ref="D19:E19"/>
    <mergeCell ref="K19:M19"/>
    <mergeCell ref="D20:E20"/>
    <mergeCell ref="K20:M20"/>
    <mergeCell ref="D15:E15"/>
    <mergeCell ref="K15:M15"/>
    <mergeCell ref="D16:E16"/>
    <mergeCell ref="K16:M16"/>
    <mergeCell ref="D17:E17"/>
    <mergeCell ref="K17:M17"/>
    <mergeCell ref="D12:E12"/>
    <mergeCell ref="K12:M12"/>
    <mergeCell ref="D13:E13"/>
    <mergeCell ref="K13:M13"/>
    <mergeCell ref="D14:E14"/>
    <mergeCell ref="K14:M14"/>
    <mergeCell ref="D9:E9"/>
    <mergeCell ref="K9:M9"/>
    <mergeCell ref="D10:E10"/>
    <mergeCell ref="K10:M10"/>
    <mergeCell ref="D11:E11"/>
    <mergeCell ref="K11:M11"/>
    <mergeCell ref="C6:E6"/>
    <mergeCell ref="K6:M6"/>
    <mergeCell ref="D7:E7"/>
    <mergeCell ref="K7:M7"/>
    <mergeCell ref="D8:E8"/>
    <mergeCell ref="K8:M8"/>
    <mergeCell ref="A3:E3"/>
    <mergeCell ref="I3:M3"/>
    <mergeCell ref="A4:E4"/>
    <mergeCell ref="K4:M4"/>
    <mergeCell ref="B5:E5"/>
    <mergeCell ref="K5:M5"/>
  </mergeCells>
  <printOptions horizontalCentered="1"/>
  <pageMargins left="0.2362204724409449" right="0" top="0.7874015748031497" bottom="0" header="0.31496062992125984" footer="0.31496062992125984"/>
  <pageSetup horizontalDpi="600" verticalDpi="600" orientation="portrait" paperSize="9" r:id="rId1"/>
  <headerFooter scaleWithDoc="0" alignWithMargins="0">
    <oddFooter>&amp;C
</oddFooter>
  </headerFooter>
  <ignoredErrors>
    <ignoredError sqref="G6 F4:G4 N29:P29 P30 N30:O3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asahi</dc:creator>
  <cp:keywords/>
  <dc:description/>
  <cp:lastModifiedBy>伊奈若葉</cp:lastModifiedBy>
  <cp:lastPrinted>2022-03-29T03:32:20Z</cp:lastPrinted>
  <dcterms:created xsi:type="dcterms:W3CDTF">2012-03-07T05:53:16Z</dcterms:created>
  <dcterms:modified xsi:type="dcterms:W3CDTF">2022-03-29T03:32:24Z</dcterms:modified>
  <cp:category/>
  <cp:version/>
  <cp:contentType/>
  <cp:contentStatus/>
</cp:coreProperties>
</file>