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0.102\public$\050000\055000\01経営係（経理・庶務）\経営比較分析\HP掲載用\"/>
    </mc:Choice>
  </mc:AlternateContent>
  <workbookProtection workbookAlgorithmName="SHA-512" workbookHashValue="DEKzOwkh6e6+ZMM/hWEjgbMMxapOoz0do9HB1UN7AAifWLXmFIKHc3gbKSexgvfGWjTcNP1MeoUJI7ciMi+7ww==" workbookSaltValue="kqqSC5cJ4ySLOIzhls8VDg==" workbookSpinCount="100000" lockStructure="1"/>
  <bookViews>
    <workbookView xWindow="-105" yWindow="-105" windowWidth="22785" windowHeight="1465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W10" i="4"/>
  <c r="I10" i="4"/>
  <c r="B10" i="4"/>
  <c r="AD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<sst xmlns="http://schemas.openxmlformats.org/spreadsheetml/2006/main" count="228" uniqueCount="114">
  <si>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</si>
  <si>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</si>
  <si>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</si>
  <si>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</si>
  <si>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</si>
  <si>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</si>
  <si>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</si>
  <si>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</si>
  <si>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</si>
  <si>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</si>
  <si>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</si>
  <si>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</si>
  <si>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</si>
  <si>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</si>
  <si>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</si>
  <si>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</si>
  <si>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</si>
  <si>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</si>
  <si>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</si>
  <si>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</si>
  <si>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</si>
  <si>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</si>
  <si>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</si>
  <si>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</si>
  <si>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</si>
  <si>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</si>
  <si>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</si>
  <si>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</si>
  <si>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</si>
  <si>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</si>
  <si>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</si>
  <si>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</si>
  <si>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</si>
  <si>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</si>
  <si>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</si>
  <si>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</si>
  <si>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</si>
  <si>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</si>
  <si>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</si>
  <si>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</si>
  <si>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</si>
  <si>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</si>
  <si>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</si>
  <si>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</si>
  <si>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</si>
  <si>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</si>
  <si>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</si>
  <si>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</si>
  <si>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</si>
  <si>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</si>
  <si>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</si>
  <si>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</si>
  <si>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</si>
  <si>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</si>
  <si>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</si>
  <si>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</si>
  <si>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</si>
  <si>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</si>
  <si>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</si>
  <si>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</si>
  <si>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</si>
  <si>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</si>
  <si>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</si>
  <si>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</si>
  <si>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</si>
  <si>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</si>
  <si>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</si>
  <si>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</si>
  <si>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</si>
  <si>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</si>
  <si>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</si>
  <si>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</si>
  <si>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</si>
  <si>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</si>
  <si>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</si>
  <si>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</si>
  <si>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</si>
  <si>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</si>
  <si>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</si>
  <si>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</si>
  <si>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</si>
  <si>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</si>
  <si>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</si>
  <si>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</si>
  <si>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</si>
  <si>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</si>
  <si>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</si>
  <si>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</si>
  <si>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</si>
  <si>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</si>
  <si>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</si>
  <si>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</si>
  <si>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</si>
  <si>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</si>
  <si>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</si>
  <si>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</si>
  <si>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</si>
  <si>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</si>
  <si>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</si>
  <si>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</si>
  <si>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</si>
  <si>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</si>
  <si>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</si>
  <si>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</si>
  <si>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</si>
  <si>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</si>
  <si>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</si>
  <si>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</si>
  <si>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</si>
  <si>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</si>
  <si>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</si>
  <si>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①有形固定資産減価償却率は、類似団体平均値及び全国平均より低い数値である。資産の老朽化が進んでいるため、年々増加している。新水道ビジョン、水道施設長寿命化計画等に基づき計画的な更新投資を行っていく。
②</t>
    </r>
    <r>
      <rPr>
        <sz val="9"/>
        <rFont val="ＭＳ ゴシック"/>
        <family val="3"/>
        <charset val="128"/>
      </rPr>
      <t>管路経年化率は、類似団体平均値及び全国平均を上回っている。管路の老朽化が進んでいるため、年々増加傾向にある。新水道ビジョン、水道施設長寿命化計画等に基づき計画的な更新投資を行っていく。</t>
    </r>
    <r>
      <rPr>
        <sz val="9"/>
        <color theme="1"/>
        <rFont val="ＭＳ ゴシック"/>
        <family val="3"/>
        <charset val="128"/>
      </rPr>
      <t xml:space="preserve">　　　　　　　　　　　　　　　　　　　　　　　
</t>
    </r>
    <r>
      <rPr>
        <sz val="9"/>
        <rFont val="ＭＳ ゴシック"/>
        <family val="3"/>
        <charset val="128"/>
      </rPr>
      <t>③管路更新率は、類似団体平均値及び全国平均を上回っている。老朽化した塩化ビニル管更新工事等により、前年度よりわずかに増加した。今後も水道ビジョン等の目標値を見据え、老朽管の布設替えを計画的に実行するなどして管路の更新を進めていく。</t>
    </r>
    <rPh sb="29" eb="30">
      <t>ヒク</t>
    </rPh>
    <rPh sb="31" eb="33">
      <t>スウチ</t>
    </rPh>
    <rPh sb="37" eb="39">
      <t>シサン</t>
    </rPh>
    <rPh sb="40" eb="43">
      <t>ロウキュウカ</t>
    </rPh>
    <rPh sb="44" eb="45">
      <t>スス</t>
    </rPh>
    <rPh sb="52" eb="54">
      <t>ネンネン</t>
    </rPh>
    <rPh sb="54" eb="56">
      <t>ゾウカ</t>
    </rPh>
    <rPh sb="61" eb="62">
      <t>シン</t>
    </rPh>
    <rPh sb="62" eb="64">
      <t>スイドウ</t>
    </rPh>
    <rPh sb="69" eb="71">
      <t>スイドウ</t>
    </rPh>
    <rPh sb="71" eb="73">
      <t>シセツ</t>
    </rPh>
    <rPh sb="74" eb="77">
      <t>ジュミョウカ</t>
    </rPh>
    <rPh sb="77" eb="79">
      <t>ケイカク</t>
    </rPh>
    <rPh sb="79" eb="80">
      <t>ナド</t>
    </rPh>
    <rPh sb="81" eb="82">
      <t>モト</t>
    </rPh>
    <rPh sb="84" eb="87">
      <t>ケイカクテキ</t>
    </rPh>
    <rPh sb="88" eb="90">
      <t>コウシン</t>
    </rPh>
    <rPh sb="90" eb="92">
      <t>トウシ</t>
    </rPh>
    <rPh sb="93" eb="94">
      <t>オコナ</t>
    </rPh>
    <rPh sb="116" eb="117">
      <t>オヨ</t>
    </rPh>
    <rPh sb="118" eb="120">
      <t>ゼンコク</t>
    </rPh>
    <rPh sb="120" eb="122">
      <t>ヘイキン</t>
    </rPh>
    <rPh sb="130" eb="132">
      <t>カンロ</t>
    </rPh>
    <rPh sb="133" eb="136">
      <t>ロウキュウカ</t>
    </rPh>
    <rPh sb="137" eb="138">
      <t>スス</t>
    </rPh>
    <rPh sb="145" eb="147">
      <t>ネンネン</t>
    </rPh>
    <rPh sb="147" eb="151">
      <t>ゾウカケイコウ</t>
    </rPh>
    <rPh sb="232" eb="233">
      <t>オヨ</t>
    </rPh>
    <rPh sb="234" eb="238">
      <t>ゼンコクヘイキン</t>
    </rPh>
    <rPh sb="246" eb="249">
      <t>ロウキュウカ</t>
    </rPh>
    <rPh sb="251" eb="253">
      <t>エンカ</t>
    </rPh>
    <rPh sb="256" eb="257">
      <t>カン</t>
    </rPh>
    <rPh sb="257" eb="261">
      <t>コウシンコウジ</t>
    </rPh>
    <rPh sb="261" eb="262">
      <t>トウ</t>
    </rPh>
    <rPh sb="266" eb="269">
      <t>ゼンネンド</t>
    </rPh>
    <rPh sb="275" eb="277">
      <t>ゾウカ</t>
    </rPh>
    <rPh sb="289" eb="290">
      <t>ナド</t>
    </rPh>
    <rPh sb="291" eb="294">
      <t>モクヒョウチ</t>
    </rPh>
    <rPh sb="295" eb="297">
      <t>ミス</t>
    </rPh>
    <rPh sb="299" eb="301">
      <t>ロウキュウ</t>
    </rPh>
    <rPh sb="301" eb="302">
      <t>カン</t>
    </rPh>
    <rPh sb="303" eb="306">
      <t>フセツガ</t>
    </rPh>
    <rPh sb="308" eb="311">
      <t>ケイカクテキ</t>
    </rPh>
    <rPh sb="312" eb="314">
      <t>ジッコウ</t>
    </rPh>
    <rPh sb="320" eb="322">
      <t>カンロ</t>
    </rPh>
    <rPh sb="323" eb="325">
      <t>コウシン</t>
    </rPh>
    <rPh sb="326" eb="327">
      <t>スス</t>
    </rPh>
    <phoneticPr fontId="4"/>
  </si>
  <si>
    <t>経営の健全性・効率性が保たれている要因としては、本市の地域的特性として、市域が狭く、浄水場がない等の理由により水道管や施設の維持管理費用が抑えられていることや外部委託による経費削減等に努めていることが挙げられる。また、単年度の収支は黒字を維持しており、累積欠損金もなく、経営に必要な経費を料金で賄うことができる経営状況であると言える。さらに、有収率は類似団体平均値及び全国平均よりもかなり高く、施設効率は高い状況である。
しかし、管路の布設替えを進めているにも関わらず、管路更新率は年度によってばらつきがあり、安定していない。そのため、今後も継続して新水道ビジョン等の目標値を見据え、老朽管の布設替えを計画的に実施するなどして管路の更新を進めていく必要がある。そして、短期的な債務に対する支払い能力はあるが、現金及び預金は減少傾向にあるため、経営戦略に基づき、中長期的な財政の見通しを踏まえ、企業債の借入れ等を行うなどして経営の健全性・効率性を維持していく。　　　　　　　　　　　　　　　　　　　　　　　　　　　　　また、県主導の水道広域化については、引き続き検討会に参加する等、将来に向けた取組を継続していく。　　　　　　　　　　　　　　　　　　　　　　　　　　　　なお、経営戦略の策定状況については、平成29年度経営戦略策定済み、令和4年度に経営戦略の中間見直しを予定している。　　　　　</t>
    <rPh sb="90" eb="91">
      <t>ナド</t>
    </rPh>
    <rPh sb="135" eb="137">
      <t>ケイエイ</t>
    </rPh>
    <rPh sb="218" eb="221">
      <t>フセツガ</t>
    </rPh>
    <rPh sb="239" eb="240">
      <t>リツ</t>
    </rPh>
    <rPh sb="241" eb="242">
      <t>トシ</t>
    </rPh>
    <rPh sb="242" eb="243">
      <t>ド</t>
    </rPh>
    <rPh sb="255" eb="257">
      <t>アンテイ</t>
    </rPh>
    <rPh sb="268" eb="270">
      <t>コンゴ</t>
    </rPh>
    <rPh sb="271" eb="273">
      <t>ケイゾク</t>
    </rPh>
    <rPh sb="305" eb="307">
      <t>ジッシ</t>
    </rPh>
    <rPh sb="324" eb="326">
      <t>ヒツヨウ</t>
    </rPh>
    <rPh sb="334" eb="337">
      <t>タンキテキ</t>
    </rPh>
    <rPh sb="338" eb="340">
      <t>サイム</t>
    </rPh>
    <rPh sb="341" eb="342">
      <t>タイ</t>
    </rPh>
    <rPh sb="344" eb="346">
      <t>シハラ</t>
    </rPh>
    <rPh sb="347" eb="349">
      <t>ノウリョク</t>
    </rPh>
    <rPh sb="354" eb="356">
      <t>ゲンキン</t>
    </rPh>
    <rPh sb="356" eb="357">
      <t>オヨ</t>
    </rPh>
    <rPh sb="358" eb="360">
      <t>ヨキン</t>
    </rPh>
    <rPh sb="361" eb="363">
      <t>ゲンショウ</t>
    </rPh>
    <rPh sb="363" eb="365">
      <t>ケイコウ</t>
    </rPh>
    <rPh sb="396" eb="398">
      <t>キギョウ</t>
    </rPh>
    <rPh sb="398" eb="399">
      <t>サイ</t>
    </rPh>
    <rPh sb="403" eb="404">
      <t>ナド</t>
    </rPh>
    <rPh sb="405" eb="406">
      <t>オコナ</t>
    </rPh>
    <rPh sb="461" eb="462">
      <t>ケン</t>
    </rPh>
    <rPh sb="462" eb="464">
      <t>シュドウ</t>
    </rPh>
    <rPh sb="465" eb="467">
      <t>スイドウ</t>
    </rPh>
    <rPh sb="467" eb="469">
      <t>コウイキ</t>
    </rPh>
    <rPh sb="476" eb="477">
      <t>ヒ</t>
    </rPh>
    <rPh sb="478" eb="479">
      <t>ツヅ</t>
    </rPh>
    <rPh sb="480" eb="483">
      <t>ケントウカイ</t>
    </rPh>
    <rPh sb="484" eb="486">
      <t>サンカ</t>
    </rPh>
    <rPh sb="488" eb="489">
      <t>トウ</t>
    </rPh>
    <rPh sb="490" eb="492">
      <t>ショウライ</t>
    </rPh>
    <rPh sb="493" eb="494">
      <t>ム</t>
    </rPh>
    <rPh sb="496" eb="498">
      <t>トリクミ</t>
    </rPh>
    <rPh sb="499" eb="501">
      <t>ケイゾク</t>
    </rPh>
    <rPh sb="537" eb="539">
      <t>ケイエイ</t>
    </rPh>
    <rPh sb="539" eb="541">
      <t>センリャク</t>
    </rPh>
    <rPh sb="542" eb="544">
      <t>サクテイ</t>
    </rPh>
    <rPh sb="544" eb="546">
      <t>ジョウキョウ</t>
    </rPh>
    <rPh sb="552" eb="554">
      <t>ヘイセイ</t>
    </rPh>
    <rPh sb="556" eb="558">
      <t>ネンド</t>
    </rPh>
    <rPh sb="558" eb="560">
      <t>ケイエイ</t>
    </rPh>
    <rPh sb="560" eb="562">
      <t>センリャク</t>
    </rPh>
    <rPh sb="562" eb="564">
      <t>サクテイ</t>
    </rPh>
    <rPh sb="564" eb="565">
      <t>ス</t>
    </rPh>
    <rPh sb="567" eb="569">
      <t>レイワ</t>
    </rPh>
    <rPh sb="570" eb="572">
      <t>ネンド</t>
    </rPh>
    <rPh sb="573" eb="575">
      <t>ケイエイ</t>
    </rPh>
    <rPh sb="575" eb="577">
      <t>センリャク</t>
    </rPh>
    <rPh sb="578" eb="580">
      <t>チュウカン</t>
    </rPh>
    <rPh sb="580" eb="582">
      <t>ミナオ</t>
    </rPh>
    <rPh sb="584" eb="586">
      <t>ヨテイ</t>
    </rPh>
    <phoneticPr fontId="16"/>
  </si>
  <si>
    <r>
      <t>①</t>
    </r>
    <r>
      <rPr>
        <sz val="7.5"/>
        <rFont val="ＭＳ ゴシック"/>
        <family val="3"/>
        <charset val="128"/>
      </rPr>
      <t>経常収支比率は100％以上であり、類似団体平均値及び全国平均を上回っている。前年度は、コロナ対策として行った水道料金の基本料金免除により大幅に減少したが、本年度においては、例年並みまで回復した。</t>
    </r>
    <r>
      <rPr>
        <sz val="7.5"/>
        <color theme="1"/>
        <rFont val="ＭＳ ゴシック"/>
        <family val="3"/>
        <charset val="128"/>
      </rPr>
      <t xml:space="preserve">
②累積欠損金比率は0％であり、類似団体平均値及び全国平均を下回っている。給水収益が比較的安定しているため、近年累積欠損金は発生していない。
③流動比率は全国平均を上回っているものの、前年度より減少している。これは、流動資産、流動負債ともに増加したが、流動負債の増加率の方が大きかったことによる。流動負債の増加の主な原因は、年度末完了の工事請負費が前年度より多く、未払金が増加したためである。短期的な債務に対する支払い能力はあるが、現金及び預金は減少傾向のため、将来的な見込みを踏まえた経営戦略に基づいて健全な経営を維持できるよう、企業債の借入れ等を進めていく。　　　　　　　　　　　　　　　　　　　　　　　　　　　　　　
④</t>
    </r>
    <r>
      <rPr>
        <sz val="7.5"/>
        <rFont val="ＭＳ ゴシック"/>
        <family val="3"/>
        <charset val="128"/>
      </rPr>
      <t>企業債残高対給水収益比率は、類似団体平均値及び全国平均よりもかなり低いが、令和2年度以降、経営戦略に基づき、新規借入れを行っており、今後は増加が見込まれる。企業債借入については、安定的な事業経営のため、世代間負担の公平性に配慮しながら、その残高や償還元金が財務的に安全といえる範囲において、今後も計画的に行う。</t>
    </r>
    <r>
      <rPr>
        <sz val="7.5"/>
        <color theme="1"/>
        <rFont val="ＭＳ ゴシック"/>
        <family val="3"/>
        <charset val="128"/>
      </rPr>
      <t xml:space="preserve">
⑤料金回収率は</t>
    </r>
    <r>
      <rPr>
        <sz val="7.5"/>
        <rFont val="ＭＳ ゴシック"/>
        <family val="3"/>
        <charset val="128"/>
      </rPr>
      <t>100％以上であり、類似団体平均値及び全国平均を上回っている。また、前年度においては、給水収益の減少等により、落ち込んでいたが、本年度については、給水収益が回復したことに加え、配水及び給水費の工事請負費等、費用は減少しており、その結果、コロナ禍以前の水準まで増加した。今後も継続して承認基本水量の適正化や外部委託による経費削減に努めていく。</t>
    </r>
    <r>
      <rPr>
        <sz val="7.5"/>
        <color rgb="FFFF0000"/>
        <rFont val="ＭＳ ゴシック"/>
        <family val="3"/>
        <charset val="128"/>
      </rPr>
      <t xml:space="preserve">　　　　　　　　　　　　           　　　　　　　　　　　　　　　　　　　　　
</t>
    </r>
    <r>
      <rPr>
        <sz val="7.5"/>
        <rFont val="ＭＳ ゴシック"/>
        <family val="3"/>
        <charset val="128"/>
      </rPr>
      <t>⑥給水原価は、類似団体平均値及び全国平均を下回っている。前年度より減少した主な理由は、年間総有収水量が減少した一方、配水及び給水費等費用についても減少し、結果、コロナ禍以前の水準となった。有収水量は長期的に減少傾向にあるため、今後も継続して、経営戦略等に基づき、投資の効率化や維持管理費等の削減を行っていく。</t>
    </r>
    <r>
      <rPr>
        <sz val="7.5"/>
        <color rgb="FFFF0000"/>
        <rFont val="ＭＳ ゴシック"/>
        <family val="3"/>
        <charset val="128"/>
      </rPr>
      <t xml:space="preserve">　　　　　　　　　　　　　　　　　　　　　　　　　　　　
</t>
    </r>
    <r>
      <rPr>
        <sz val="7.5"/>
        <rFont val="ＭＳ ゴシック"/>
        <family val="3"/>
        <charset val="128"/>
      </rPr>
      <t>⑦施設利用率は、類似団体平均値及び全国平均を上回っている。前年度より微減となった理由は、水需要が急激に高まった前年度に比べ、年間総配水量が減少したことによる。水需要の動向を踏まえ、適切な施設規模を維持していく。</t>
    </r>
    <r>
      <rPr>
        <sz val="7.5"/>
        <color theme="1"/>
        <rFont val="ＭＳ ゴシック"/>
        <family val="3"/>
        <charset val="128"/>
      </rPr>
      <t>　　　　　　　　　　　　　　　　　　     
⑧</t>
    </r>
    <r>
      <rPr>
        <sz val="7.5"/>
        <rFont val="ＭＳ ゴシック"/>
        <family val="3"/>
        <charset val="128"/>
      </rPr>
      <t>有収率は約94％であり、類似団体平均値及び全国平均よりも高い。漏水箇所の早期発見に努めるため、漏水調査を引き続き実施していく。　</t>
    </r>
    <r>
      <rPr>
        <sz val="7.5"/>
        <color theme="1"/>
        <rFont val="ＭＳ ゴシック"/>
        <family val="3"/>
        <charset val="128"/>
      </rPr>
      <t xml:space="preserve">　　　　　　　　　　　　　　　　　　　　　　　　　　　　　　　                            　                       </t>
    </r>
    <rPh sb="18" eb="25">
      <t>ルイジダンタイヘイキンチ</t>
    </rPh>
    <rPh sb="25" eb="26">
      <t>オヨ</t>
    </rPh>
    <rPh sb="27" eb="31">
      <t>ゼンコクヘイキン</t>
    </rPh>
    <rPh sb="32" eb="34">
      <t>ウワマワ</t>
    </rPh>
    <rPh sb="39" eb="42">
      <t>ゼンネンド</t>
    </rPh>
    <rPh sb="69" eb="71">
      <t>オオハバ</t>
    </rPh>
    <rPh sb="72" eb="74">
      <t>ゲンショウ</t>
    </rPh>
    <rPh sb="78" eb="81">
      <t>ホンネンド</t>
    </rPh>
    <rPh sb="87" eb="90">
      <t>レイネンナ</t>
    </rPh>
    <rPh sb="93" eb="95">
      <t>カイフク</t>
    </rPh>
    <rPh sb="135" eb="137">
      <t>キュウスイ</t>
    </rPh>
    <rPh sb="137" eb="139">
      <t>シュウエキ</t>
    </rPh>
    <rPh sb="140" eb="143">
      <t>ヒカクテキ</t>
    </rPh>
    <rPh sb="143" eb="145">
      <t>アンテイ</t>
    </rPh>
    <rPh sb="180" eb="182">
      <t>ウワマワ</t>
    </rPh>
    <rPh sb="192" eb="193">
      <t>ド</t>
    </rPh>
    <rPh sb="195" eb="197">
      <t>ゲンショウ</t>
    </rPh>
    <rPh sb="294" eb="297">
      <t>タンキテキ</t>
    </rPh>
    <rPh sb="298" eb="300">
      <t>サイム</t>
    </rPh>
    <rPh sb="301" eb="302">
      <t>タイ</t>
    </rPh>
    <rPh sb="304" eb="306">
      <t>シハラ</t>
    </rPh>
    <rPh sb="307" eb="309">
      <t>ノウリョク</t>
    </rPh>
    <rPh sb="314" eb="316">
      <t>ゲンキン</t>
    </rPh>
    <rPh sb="316" eb="317">
      <t>オヨ</t>
    </rPh>
    <rPh sb="318" eb="320">
      <t>ヨキン</t>
    </rPh>
    <rPh sb="321" eb="323">
      <t>ゲンショウ</t>
    </rPh>
    <rPh sb="323" eb="325">
      <t>ケイコウ</t>
    </rPh>
    <rPh sb="329" eb="332">
      <t>ショウライテキ</t>
    </rPh>
    <rPh sb="333" eb="335">
      <t>ミコ</t>
    </rPh>
    <rPh sb="337" eb="338">
      <t>フ</t>
    </rPh>
    <rPh sb="346" eb="347">
      <t>モト</t>
    </rPh>
    <rPh sb="350" eb="352">
      <t>ケンゼン</t>
    </rPh>
    <rPh sb="353" eb="355">
      <t>ケイエイ</t>
    </rPh>
    <rPh sb="356" eb="358">
      <t>イジ</t>
    </rPh>
    <rPh sb="368" eb="370">
      <t>カリイレ</t>
    </rPh>
    <rPh sb="371" eb="372">
      <t>ナド</t>
    </rPh>
    <rPh sb="373" eb="374">
      <t>スス</t>
    </rPh>
    <rPh sb="448" eb="450">
      <t>レイワ</t>
    </rPh>
    <rPh sb="451" eb="453">
      <t>ネンド</t>
    </rPh>
    <rPh sb="453" eb="455">
      <t>イコウ</t>
    </rPh>
    <rPh sb="456" eb="458">
      <t>ケイエイ</t>
    </rPh>
    <rPh sb="461" eb="462">
      <t>モト</t>
    </rPh>
    <rPh sb="465" eb="467">
      <t>シンキ</t>
    </rPh>
    <rPh sb="467" eb="468">
      <t>カ</t>
    </rPh>
    <rPh sb="468" eb="469">
      <t>イ</t>
    </rPh>
    <rPh sb="471" eb="472">
      <t>オコナ</t>
    </rPh>
    <rPh sb="477" eb="479">
      <t>コンゴ</t>
    </rPh>
    <rPh sb="480" eb="482">
      <t>ゾウカ</t>
    </rPh>
    <rPh sb="483" eb="485">
      <t>ミコ</t>
    </rPh>
    <rPh sb="598" eb="600">
      <t>ウワマワ</t>
    </rPh>
    <rPh sb="608" eb="611">
      <t>ゼンネンド</t>
    </rPh>
    <rPh sb="638" eb="641">
      <t>ホンネンド</t>
    </rPh>
    <rPh sb="708" eb="710">
      <t>コンゴ</t>
    </rPh>
    <rPh sb="711" eb="713">
      <t>ケイゾク</t>
    </rPh>
    <rPh sb="722" eb="725">
      <t>テキセイカ</t>
    </rPh>
    <rPh sb="822" eb="824">
      <t>ゲンショウ</t>
    </rPh>
    <rPh sb="826" eb="827">
      <t>オモ</t>
    </rPh>
    <rPh sb="837" eb="839">
      <t>スイリョウ</t>
    </rPh>
    <rPh sb="905" eb="907">
      <t>ケイゾク</t>
    </rPh>
    <rPh sb="914" eb="915">
      <t>ナド</t>
    </rPh>
    <rPh sb="916" eb="917">
      <t>モト</t>
    </rPh>
    <rPh sb="920" eb="922">
      <t>トウシ</t>
    </rPh>
    <rPh sb="923" eb="926">
      <t>コウリツカ</t>
    </rPh>
    <rPh sb="927" eb="929">
      <t>イジ</t>
    </rPh>
    <rPh sb="929" eb="932">
      <t>カンリヒ</t>
    </rPh>
    <rPh sb="932" eb="933">
      <t>ナド</t>
    </rPh>
    <rPh sb="934" eb="936">
      <t>サクゲン</t>
    </rPh>
    <rPh sb="994" eb="996">
      <t>ウワマワ</t>
    </rPh>
    <rPh sb="1003" eb="1004">
      <t>ド</t>
    </rPh>
    <rPh sb="1027" eb="1030">
      <t>ゼンネンド</t>
    </rPh>
    <rPh sb="1051" eb="1052">
      <t>ミズ</t>
    </rPh>
    <rPh sb="1052" eb="1054">
      <t>ジュヨウ</t>
    </rPh>
    <rPh sb="1055" eb="1057">
      <t>ドウコウ</t>
    </rPh>
    <rPh sb="1058" eb="1059">
      <t>フ</t>
    </rPh>
    <rPh sb="1062" eb="1064">
      <t>テキセツ</t>
    </rPh>
    <rPh sb="1065" eb="1067">
      <t>シセツ</t>
    </rPh>
    <rPh sb="1067" eb="1069">
      <t>キボ</t>
    </rPh>
    <rPh sb="1070" eb="1072">
      <t>イジ</t>
    </rPh>
    <rPh sb="1133" eb="1135">
      <t>ロウスイ</t>
    </rPh>
    <rPh sb="1135" eb="1137">
      <t>カショ</t>
    </rPh>
    <rPh sb="1138" eb="1140">
      <t>ソウキ</t>
    </rPh>
    <rPh sb="1140" eb="1142">
      <t>ハッケン</t>
    </rPh>
    <rPh sb="1143" eb="1144">
      <t>ツト</t>
    </rPh>
    <rPh sb="1149" eb="1151">
      <t>ロウスイ</t>
    </rPh>
    <rPh sb="1151" eb="1153">
      <t>チョウサ</t>
    </rPh>
    <rPh sb="1154" eb="1155">
      <t>ヒ</t>
    </rPh>
    <rPh sb="1156" eb="1157">
      <t>ツヅ</t>
    </rPh>
    <rPh sb="1158" eb="1160">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</si>
</sst>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3"/>
      <color theme="3"/>
      <name val="游ゴシック"/>
      <family val="2"/>
      <charset val="128"/>
      <scheme val="minor"/>
    </font>
    <font>
      <sz val="8"/>
      <color theme="1"/>
      <name val="ＭＳ ゴシック"/>
      <family val="3"/>
      <charset val="128"/>
    </font>
    <font>
      <sz val="9"/>
      <name val="ＭＳ ゴシック"/>
      <family val="3"/>
      <charset val="128"/>
    </font>
    <font>
      <sz val="7.5"/>
      <color theme="1"/>
      <name val="ＭＳ ゴシック"/>
      <family val="3"/>
      <charset val="128"/>
    </font>
    <font>
      <sz val="7.5"/>
      <name val="ＭＳ ゴシック"/>
      <family val="3"/>
      <charset val="128"/>
    </font>
    <font>
      <sz val="7.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3" fillId="0" borderId="9"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0.42</c:v>
                </c:pt>
                <c:pt idx="1">
                  <c:v>0.24</c:v>
                </c:pt>
                <c:pt idx="2">
                  <c:v>0.97</c:v>
                </c:pt>
                <c:pt idx="3">
                  <c:v>0.69</c:v>
                </c:pt>
                <c:pt idx="4">
                  <c:v>0.76</c:v>
                </c:pt>
              </c:numCache>
            </c:numRef>
          </c:val>
          <c:extLst>
            <c:ext xmlns:c16="http://schemas.microsoft.com/office/drawing/2014/chart" uri="{C3380CC4-5D6E-409C-BE32-E72D297353CC}">
              <c16:uniqueId val="{00000000-12AF-4274-890B-B408DF47FC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12AF-4274-890B-B408DF47FC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59.98</c:v>
                </c:pt>
                <c:pt idx="1">
                  <c:v>60.3</c:v>
                </c:pt>
                <c:pt idx="2">
                  <c:v>60.4</c:v>
                </c:pt>
                <c:pt idx="3">
                  <c:v>62.65</c:v>
                </c:pt>
                <c:pt idx="4">
                  <c:v>61.95</c:v>
                </c:pt>
              </c:numCache>
            </c:numRef>
          </c:val>
          <c:extLst>
            <c:ext xmlns:c16="http://schemas.microsoft.com/office/drawing/2014/chart" uri="{C3380CC4-5D6E-409C-BE32-E72D297353CC}">
              <c16:uniqueId val="{00000000-BB4A-44A1-9A2C-456BCA2DBA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BB4A-44A1-9A2C-456BCA2DBA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95.19</c:v>
                </c:pt>
                <c:pt idx="1">
                  <c:v>95.19</c:v>
                </c:pt>
                <c:pt idx="2">
                  <c:v>93.99</c:v>
                </c:pt>
                <c:pt idx="3">
                  <c:v>94.21</c:v>
                </c:pt>
                <c:pt idx="4">
                  <c:v>94.26</c:v>
                </c:pt>
              </c:numCache>
            </c:numRef>
          </c:val>
          <c:extLst>
            <c:ext xmlns:c16="http://schemas.microsoft.com/office/drawing/2014/chart" uri="{C3380CC4-5D6E-409C-BE32-E72D297353CC}">
              <c16:uniqueId val="{00000000-6DB2-46B2-855C-63E25B2D18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DB2-46B2-855C-63E25B2D18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122.48</c:v>
                </c:pt>
                <c:pt idx="1">
                  <c:v>121.02</c:v>
                </c:pt>
                <c:pt idx="2">
                  <c:v>120.97</c:v>
                </c:pt>
                <c:pt idx="3">
                  <c:v>105.39</c:v>
                </c:pt>
                <c:pt idx="4">
                  <c:v>120.56</c:v>
                </c:pt>
              </c:numCache>
            </c:numRef>
          </c:val>
          <c:extLst>
            <c:ext xmlns:c16="http://schemas.microsoft.com/office/drawing/2014/chart" uri="{C3380CC4-5D6E-409C-BE32-E72D297353CC}">
              <c16:uniqueId val="{00000000-6699-4772-AF1B-EA234AF64D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699-4772-AF1B-EA234AF64D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c:v>
                </c:pt>
                <c:pt idx="1">
                  <c:v>47.94</c:v>
                </c:pt>
                <c:pt idx="2">
                  <c:v>47.99</c:v>
                </c:pt>
                <c:pt idx="3">
                  <c:v>48.59</c:v>
                </c:pt>
                <c:pt idx="4">
                  <c:v>48.92</c:v>
                </c:pt>
              </c:numCache>
            </c:numRef>
          </c:val>
          <c:extLst>
            <c:ext xmlns:c16="http://schemas.microsoft.com/office/drawing/2014/chart" uri="{C3380CC4-5D6E-409C-BE32-E72D297353CC}">
              <c16:uniqueId val="{00000000-6D69-47A8-AB66-42E7FB0B1A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6D69-47A8-AB66-42E7FB0B1A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18.8</c:v>
                </c:pt>
                <c:pt idx="1">
                  <c:v>21.5</c:v>
                </c:pt>
                <c:pt idx="2">
                  <c:v>20.89</c:v>
                </c:pt>
                <c:pt idx="3">
                  <c:v>22.47</c:v>
                </c:pt>
                <c:pt idx="4">
                  <c:v>27.18</c:v>
                </c:pt>
              </c:numCache>
            </c:numRef>
          </c:val>
          <c:extLst>
            <c:ext xmlns:c16="http://schemas.microsoft.com/office/drawing/2014/chart" uri="{C3380CC4-5D6E-409C-BE32-E72D297353CC}">
              <c16:uniqueId val="{00000000-C7A8-48D3-B989-215873C7EFD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C7A8-48D3-B989-215873C7EFD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D6-428D-93F3-96EA03F8DE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C7D6-428D-93F3-96EA03F8DE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608.70000000000005</c:v>
                </c:pt>
                <c:pt idx="1">
                  <c:v>590.38</c:v>
                </c:pt>
                <c:pt idx="2">
                  <c:v>526.80999999999995</c:v>
                </c:pt>
                <c:pt idx="3">
                  <c:v>460.1</c:v>
                </c:pt>
                <c:pt idx="4">
                  <c:v>377.76</c:v>
                </c:pt>
              </c:numCache>
            </c:numRef>
          </c:val>
          <c:extLst>
            <c:ext xmlns:c16="http://schemas.microsoft.com/office/drawing/2014/chart" uri="{C3380CC4-5D6E-409C-BE32-E72D297353CC}">
              <c16:uniqueId val="{00000000-B43F-43C9-8D17-9195C247E4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B43F-43C9-8D17-9195C247E4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49.22</c:v>
                </c:pt>
                <c:pt idx="1">
                  <c:v>39.520000000000003</c:v>
                </c:pt>
                <c:pt idx="2">
                  <c:v>30.23</c:v>
                </c:pt>
                <c:pt idx="3">
                  <c:v>32.43</c:v>
                </c:pt>
                <c:pt idx="4">
                  <c:v>34.909999999999997</c:v>
                </c:pt>
              </c:numCache>
            </c:numRef>
          </c:val>
          <c:extLst>
            <c:ext xmlns:c16="http://schemas.microsoft.com/office/drawing/2014/chart" uri="{C3380CC4-5D6E-409C-BE32-E72D297353CC}">
              <c16:uniqueId val="{00000000-4173-4095-97B3-28A482BBDE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4173-4095-97B3-28A482BBDE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121.25</c:v>
                </c:pt>
                <c:pt idx="1">
                  <c:v>119.17</c:v>
                </c:pt>
                <c:pt idx="2">
                  <c:v>119.55</c:v>
                </c:pt>
                <c:pt idx="3">
                  <c:v>102.08</c:v>
                </c:pt>
                <c:pt idx="4">
                  <c:v>119.33</c:v>
                </c:pt>
              </c:numCache>
            </c:numRef>
          </c:val>
          <c:extLst>
            <c:ext xmlns:c16="http://schemas.microsoft.com/office/drawing/2014/chart" uri="{C3380CC4-5D6E-409C-BE32-E72D297353CC}">
              <c16:uniqueId val="{00000000-7147-49F2-88FA-22E70BA4ECD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7147-49F2-88FA-22E70BA4ECD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127.94</c:v>
                </c:pt>
                <c:pt idx="1">
                  <c:v>130.82</c:v>
                </c:pt>
                <c:pt idx="2">
                  <c:v>130.15</c:v>
                </c:pt>
                <c:pt idx="3">
                  <c:v>132.5</c:v>
                </c:pt>
                <c:pt idx="4">
                  <c:v>130.29</c:v>
                </c:pt>
              </c:numCache>
            </c:numRef>
          </c:val>
          <c:extLst>
            <c:ext xmlns:c16="http://schemas.microsoft.com/office/drawing/2014/chart" uri="{C3380CC4-5D6E-409C-BE32-E72D297353CC}">
              <c16:uniqueId val="{00000000-A4DC-4586-BD33-B6245A5C43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A4DC-4586-BD33-B6245A5C43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愛知県　尾張旭市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84034</v>
      </c>
      <c r="AM8" s="45"/>
      <c r="AN8" s="45"/>
      <c r="AO8" s="45"/>
      <c r="AP8" s="45"/>
      <c r="AQ8" s="45"/>
      <c r="AR8" s="45"/>
      <c r="AS8" s="45"/>
      <c r="AT8" s="46">
        <f>データ!$S$6</f>
        <v>21.03</v>
      </c>
      <c r="AU8" s="47"/>
      <c r="AV8" s="47"/>
      <c r="AW8" s="47"/>
      <c r="AX8" s="47"/>
      <c r="AY8" s="47"/>
      <c r="AZ8" s="47"/>
      <c r="BA8" s="47"/>
      <c r="BB8" s="48">
        <f>データ!$T$6</f>
        <v>3995.91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91.81</v>
      </c>
      <c r="J10" s="47"/>
      <c r="K10" s="47"/>
      <c r="L10" s="47"/>
      <c r="M10" s="47"/>
      <c r="N10" s="47"/>
      <c r="O10" s="81"/>
      <c r="P10" s="48">
        <f>データ!$P$6</f>
        <v>99.98</v>
      </c>
      <c r="Q10" s="48"/>
      <c r="R10" s="48"/>
      <c r="S10" s="48"/>
      <c r="T10" s="48"/>
      <c r="U10" s="48"/>
      <c r="V10" s="48"/>
      <c r="W10" s="45">
        <f>データ!$Q$6</f>
        <v>2695</v>
      </c>
      <c r="X10" s="45"/>
      <c r="Y10" s="45"/>
      <c r="Z10" s="45"/>
      <c r="AA10" s="45"/>
      <c r="AB10" s="45"/>
      <c r="AC10" s="45"/>
      <c r="AD10" s="2"/>
      <c r="AE10" s="2"/>
      <c r="AF10" s="2"/>
      <c r="AG10" s="2"/>
      <c r="AH10" s="2"/>
      <c r="AI10" s="2"/>
      <c r="AJ10" s="2"/>
      <c r="AK10" s="2"/>
      <c r="AL10" s="45">
        <f>データ!$U$6</f>
        <v>83891</v>
      </c>
      <c r="AM10" s="45"/>
      <c r="AN10" s="45"/>
      <c r="AO10" s="45"/>
      <c r="AP10" s="45"/>
      <c r="AQ10" s="45"/>
      <c r="AR10" s="45"/>
      <c r="AS10" s="45"/>
      <c r="AT10" s="46">
        <f>データ!$V$6</f>
        <v>21.03</v>
      </c>
      <c r="AU10" s="47"/>
      <c r="AV10" s="47"/>
      <c r="AW10" s="47"/>
      <c r="AX10" s="47"/>
      <c r="AY10" s="47"/>
      <c r="AZ10" s="47"/>
      <c r="BA10" s="47"/>
      <c r="BB10" s="48">
        <f>データ!$W$6</f>
        <v>3989.11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FX6FHqEV6BPJgsa9zTxJmIhE7XPvK/tw2Xg53De5mSJ+vBkS6lHHUDCD0iVTxreaREhOQ2hqxFJ3NKYe6ZfUA==" saltValue="d/XcHZczk7qHTlhtWgC/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232262</v>
      </c>
      <c r="D6" s="20">
        <f t="shared" si="3"/>
        <v>46</v>
      </c>
      <c r="E6" s="20">
        <f t="shared" si="3"/>
        <v>1</v>
      </c>
      <c r="F6" s="20">
        <f t="shared" si="3"/>
        <v>0</v>
      </c>
      <c r="G6" s="20">
        <f t="shared" si="3"/>
        <v>1</v>
      </c>
      <c r="H6" s="20" t="str">
        <f t="shared" si="3"/>
        <v>愛知県　尾張旭市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91.81</v>
      </c>
      <c r="P6" s="21">
        <f t="shared" si="3"/>
        <v>99.98</v>
      </c>
      <c r="Q6" s="21">
        <f t="shared" si="3"/>
        <v>2695</v>
      </c>
      <c r="R6" s="21">
        <f t="shared" si="3"/>
        <v>84034</v>
      </c>
      <c r="S6" s="21">
        <f t="shared" si="3"/>
        <v>21.03</v>
      </c>
      <c r="T6" s="21">
        <f t="shared" si="3"/>
        <v>3995.91</v>
      </c>
      <c r="U6" s="21">
        <f t="shared" si="3"/>
        <v>83891</v>
      </c>
      <c r="V6" s="21">
        <f t="shared" si="3"/>
        <v>21.03</v>
      </c>
      <c r="W6" s="21">
        <f t="shared" si="3"/>
        <v>3989.11</v>
      </c>
      <c r="X6" s="22">
        <f>IF(X7="",NA(),X7)</f>
        <v>122.48</v>
      </c>
      <c r="Y6" s="22">
        <f t="shared" ref="Y6:AG6" si="4">IF(Y7="",NA(),Y7)</f>
        <v>121.02</v>
      </c>
      <c r="Z6" s="22">
        <f t="shared" si="4"/>
        <v>120.97</v>
      </c>
      <c r="AA6" s="22">
        <f t="shared" si="4"/>
        <v>105.39</v>
      </c>
      <c r="AB6" s="22">
        <f t="shared" si="4"/>
        <v>120.56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608.70000000000005</v>
      </c>
      <c r="AU6" s="22">
        <f t="shared" ref="AU6:BC6" si="6">IF(AU7="",NA(),AU7)</f>
        <v>590.38</v>
      </c>
      <c r="AV6" s="22">
        <f t="shared" si="6"/>
        <v>526.80999999999995</v>
      </c>
      <c r="AW6" s="22">
        <f t="shared" si="6"/>
        <v>460.1</v>
      </c>
      <c r="AX6" s="22">
        <f t="shared" si="6"/>
        <v>377.76</v>
      </c>
      <c r="AY6" s="22">
        <f t="shared" si="6"/>
        <v>355.5</v>
      </c>
      <c r="AZ6" s="22">
        <f t="shared" si="6"/>
        <v>349.83</v>
      </c>
      <c r="BA6" s="22">
        <f t="shared" si="6"/>
        <v>360.86</v>
      </c>
      <c r="BB6" s="22">
        <f t="shared" si="6"/>
        <v>350.79</v>
      </c>
      <c r="BC6" s="22">
        <f t="shared" si="6"/>
        <v>354.57</v>
      </c>
      <c r="BD6" s="21" t="str">
        <f>IF(BD7="","",IF(BD7="-","【-】","【"&amp;SUBSTITUTE(TEXT(BD7,"#,##0.00"),"-","△")&amp;"】"))</f>
        <v>【261.51】</v>
      </c>
      <c r="BE6" s="22">
        <f>IF(BE7="",NA(),BE7)</f>
        <v>49.22</v>
      </c>
      <c r="BF6" s="22">
        <f t="shared" ref="BF6:BN6" si="7">IF(BF7="",NA(),BF7)</f>
        <v>39.520000000000003</v>
      </c>
      <c r="BG6" s="22">
        <f t="shared" si="7"/>
        <v>30.23</v>
      </c>
      <c r="BH6" s="22">
        <f t="shared" si="7"/>
        <v>32.43</v>
      </c>
      <c r="BI6" s="22">
        <f t="shared" si="7"/>
        <v>34.909999999999997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121.25</v>
      </c>
      <c r="BQ6" s="22">
        <f t="shared" ref="BQ6:BY6" si="8">IF(BQ7="",NA(),BQ7)</f>
        <v>119.17</v>
      </c>
      <c r="BR6" s="22">
        <f t="shared" si="8"/>
        <v>119.55</v>
      </c>
      <c r="BS6" s="22">
        <f t="shared" si="8"/>
        <v>102.08</v>
      </c>
      <c r="BT6" s="22">
        <f t="shared" si="8"/>
        <v>119.33</v>
      </c>
      <c r="BU6" s="22">
        <f t="shared" si="8"/>
        <v>104.57</v>
      </c>
      <c r="BV6" s="22">
        <f t="shared" si="8"/>
        <v>103.54</v>
      </c>
      <c r="BW6" s="22">
        <f t="shared" si="8"/>
        <v>103.32</v>
      </c>
      <c r="BX6" s="22">
        <f t="shared" si="8"/>
        <v>100.85</v>
      </c>
      <c r="BY6" s="22">
        <f t="shared" si="8"/>
        <v>103.79</v>
      </c>
      <c r="BZ6" s="21" t="str">
        <f>IF(BZ7="","",IF(BZ7="-","【-】","【"&amp;SUBSTITUTE(TEXT(BZ7,"#,##0.00"),"-","△")&amp;"】"))</f>
        <v>【102.35】</v>
      </c>
      <c r="CA6" s="22">
        <f>IF(CA7="",NA(),CA7)</f>
        <v>127.94</v>
      </c>
      <c r="CB6" s="22">
        <f t="shared" ref="CB6:CJ6" si="9">IF(CB7="",NA(),CB7)</f>
        <v>130.82</v>
      </c>
      <c r="CC6" s="22">
        <f t="shared" si="9"/>
        <v>130.15</v>
      </c>
      <c r="CD6" s="22">
        <f t="shared" si="9"/>
        <v>132.5</v>
      </c>
      <c r="CE6" s="22">
        <f t="shared" si="9"/>
        <v>130.29</v>
      </c>
      <c r="CF6" s="22">
        <f t="shared" si="9"/>
        <v>165.47</v>
      </c>
      <c r="CG6" s="22">
        <f t="shared" si="9"/>
        <v>167.46</v>
      </c>
      <c r="CH6" s="22">
        <f t="shared" si="9"/>
        <v>168.56</v>
      </c>
      <c r="CI6" s="22">
        <f t="shared" si="9"/>
        <v>167.1</v>
      </c>
      <c r="CJ6" s="22">
        <f t="shared" si="9"/>
        <v>167.86</v>
      </c>
      <c r="CK6" s="21" t="str">
        <f>IF(CK7="","",IF(CK7="-","【-】","【"&amp;SUBSTITUTE(TEXT(CK7,"#,##0.00"),"-","△")&amp;"】"))</f>
        <v>【167.74】</v>
      </c>
      <c r="CL6" s="22">
        <f>IF(CL7="",NA(),CL7)</f>
        <v>59.98</v>
      </c>
      <c r="CM6" s="22">
        <f t="shared" ref="CM6:CU6" si="10">IF(CM7="",NA(),CM7)</f>
        <v>60.3</v>
      </c>
      <c r="CN6" s="22">
        <f t="shared" si="10"/>
        <v>60.4</v>
      </c>
      <c r="CO6" s="22">
        <f t="shared" si="10"/>
        <v>62.65</v>
      </c>
      <c r="CP6" s="22">
        <f t="shared" si="10"/>
        <v>61.95</v>
      </c>
      <c r="CQ6" s="22">
        <f t="shared" si="10"/>
        <v>59.74</v>
      </c>
      <c r="CR6" s="22">
        <f t="shared" si="10"/>
        <v>59.46</v>
      </c>
      <c r="CS6" s="22">
        <f t="shared" si="10"/>
        <v>59.51</v>
      </c>
      <c r="CT6" s="22">
        <f t="shared" si="10"/>
        <v>59.91</v>
      </c>
      <c r="CU6" s="22">
        <f t="shared" si="10"/>
        <v>59.4</v>
      </c>
      <c r="CV6" s="21" t="str">
        <f>IF(CV7="","",IF(CV7="-","【-】","【"&amp;SUBSTITUTE(TEXT(CV7,"#,##0.00"),"-","△")&amp;"】"))</f>
        <v>【60.29】</v>
      </c>
      <c r="CW6" s="22">
        <f>IF(CW7="",NA(),CW7)</f>
        <v>95.19</v>
      </c>
      <c r="CX6" s="22">
        <f t="shared" ref="CX6:DF6" si="11">IF(CX7="",NA(),CX7)</f>
        <v>95.19</v>
      </c>
      <c r="CY6" s="22">
        <f t="shared" si="11"/>
        <v>93.99</v>
      </c>
      <c r="CZ6" s="22">
        <f t="shared" si="11"/>
        <v>94.21</v>
      </c>
      <c r="DA6" s="22">
        <f t="shared" si="11"/>
        <v>94.26</v>
      </c>
      <c r="DB6" s="22">
        <f t="shared" si="11"/>
        <v>87.28</v>
      </c>
      <c r="DC6" s="22">
        <f t="shared" si="11"/>
        <v>87.41</v>
      </c>
      <c r="DD6" s="22">
        <f t="shared" si="11"/>
        <v>87.08</v>
      </c>
      <c r="DE6" s="22">
        <f t="shared" si="11"/>
        <v>87.26</v>
      </c>
      <c r="DF6" s="22">
        <f t="shared" si="11"/>
        <v>87.57</v>
      </c>
      <c r="DG6" s="21" t="str">
        <f>IF(DG7="","",IF(DG7="-","【-】","【"&amp;SUBSTITUTE(TEXT(DG7,"#,##0.00"),"-","△")&amp;"】"))</f>
        <v>【90.12】</v>
      </c>
      <c r="DH6" s="22">
        <f>IF(DH7="",NA(),DH7)</f>
        <v>47.4</v>
      </c>
      <c r="DI6" s="22">
        <f t="shared" ref="DI6:DQ6" si="12">IF(DI7="",NA(),DI7)</f>
        <v>47.94</v>
      </c>
      <c r="DJ6" s="22">
        <f t="shared" si="12"/>
        <v>47.99</v>
      </c>
      <c r="DK6" s="22">
        <f t="shared" si="12"/>
        <v>48.59</v>
      </c>
      <c r="DL6" s="22">
        <f t="shared" si="12"/>
        <v>48.92</v>
      </c>
      <c r="DM6" s="22">
        <f t="shared" si="12"/>
        <v>46.94</v>
      </c>
      <c r="DN6" s="22">
        <f t="shared" si="12"/>
        <v>47.62</v>
      </c>
      <c r="DO6" s="22">
        <f t="shared" si="12"/>
        <v>48.55</v>
      </c>
      <c r="DP6" s="22">
        <f t="shared" si="12"/>
        <v>49.2</v>
      </c>
      <c r="DQ6" s="22">
        <f t="shared" si="12"/>
        <v>50.01</v>
      </c>
      <c r="DR6" s="21" t="str">
        <f>IF(DR7="","",IF(DR7="-","【-】","【"&amp;SUBSTITUTE(TEXT(DR7,"#,##0.00"),"-","△")&amp;"】"))</f>
        <v>【50.88】</v>
      </c>
      <c r="DS6" s="22">
        <f>IF(DS7="",NA(),DS7)</f>
        <v>18.8</v>
      </c>
      <c r="DT6" s="22">
        <f t="shared" ref="DT6:EB6" si="13">IF(DT7="",NA(),DT7)</f>
        <v>21.5</v>
      </c>
      <c r="DU6" s="22">
        <f t="shared" si="13"/>
        <v>20.89</v>
      </c>
      <c r="DV6" s="22">
        <f t="shared" si="13"/>
        <v>22.47</v>
      </c>
      <c r="DW6" s="22">
        <f t="shared" si="13"/>
        <v>27.18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0.42</v>
      </c>
      <c r="EE6" s="22">
        <f t="shared" ref="EE6:EM6" si="14">IF(EE7="",NA(),EE7)</f>
        <v>0.24</v>
      </c>
      <c r="EF6" s="22">
        <f t="shared" si="14"/>
        <v>0.97</v>
      </c>
      <c r="EG6" s="22">
        <f t="shared" si="14"/>
        <v>0.69</v>
      </c>
      <c r="EH6" s="22">
        <f t="shared" si="14"/>
        <v>0.76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232262</v>
      </c>
      <c r="D7" s="24">
        <v>46</v>
      </c>
      <c r="E7" s="24">
        <v>1</v>
      </c>
      <c r="F7" s="24">
        <v>0</v>
      </c>
      <c r="G7" s="24">
        <v>1</v>
      </c>
      <c r="H7" s="24" t="s">
        <v>93</v>
      </c>
      <c r="I7" s="24" t="s">
        <v>94</v>
      </c>
      <c r="J7" s="24" t="s">
        <v>95</v>
      </c>
      <c r="K7" s="24" t="s">
        <v>96</v>
      </c>
      <c r="L7" s="24" t="s">
        <v>97</v>
      </c>
      <c r="M7" s="24" t="s">
        <v>98</v>
      </c>
      <c r="N7" s="25" t="s">
        <v>99</v>
      </c>
      <c r="O7" s="25">
        <v>91.81</v>
      </c>
      <c r="P7" s="25">
        <v>99.98</v>
      </c>
      <c r="Q7" s="25">
        <v>2695</v>
      </c>
      <c r="R7" s="25">
        <v>84034</v>
      </c>
      <c r="S7" s="25">
        <v>21.03</v>
      </c>
      <c r="T7" s="25">
        <v>3995.91</v>
      </c>
      <c r="U7" s="25">
        <v>83891</v>
      </c>
      <c r="V7" s="25">
        <v>21.03</v>
      </c>
      <c r="W7" s="25">
        <v>3989.11</v>
      </c>
      <c r="X7" s="25">
        <v>122.48</v>
      </c>
      <c r="Y7" s="25">
        <v>121.02</v>
      </c>
      <c r="Z7" s="25">
        <v>120.97</v>
      </c>
      <c r="AA7" s="25">
        <v>105.39</v>
      </c>
      <c r="AB7" s="25">
        <v>120.56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608.70000000000005</v>
      </c>
      <c r="AU7" s="25">
        <v>590.38</v>
      </c>
      <c r="AV7" s="25">
        <v>526.80999999999995</v>
      </c>
      <c r="AW7" s="25">
        <v>460.1</v>
      </c>
      <c r="AX7" s="25">
        <v>377.76</v>
      </c>
      <c r="AY7" s="25">
        <v>355.5</v>
      </c>
      <c r="AZ7" s="25">
        <v>349.83</v>
      </c>
      <c r="BA7" s="25">
        <v>360.86</v>
      </c>
      <c r="BB7" s="25">
        <v>350.79</v>
      </c>
      <c r="BC7" s="25">
        <v>354.57</v>
      </c>
      <c r="BD7" s="25">
        <v>261.51</v>
      </c>
      <c r="BE7" s="25">
        <v>49.22</v>
      </c>
      <c r="BF7" s="25">
        <v>39.520000000000003</v>
      </c>
      <c r="BG7" s="25">
        <v>30.23</v>
      </c>
      <c r="BH7" s="25">
        <v>32.43</v>
      </c>
      <c r="BI7" s="25">
        <v>34.909999999999997</v>
      </c>
      <c r="BJ7" s="25">
        <v>312.58</v>
      </c>
      <c r="BK7" s="25">
        <v>314.87</v>
      </c>
      <c r="BL7" s="25">
        <v>309.27999999999997</v>
      </c>
      <c r="BM7" s="25">
        <v>322.92</v>
      </c>
      <c r="BN7" s="25">
        <v>303.45999999999998</v>
      </c>
      <c r="BO7" s="25">
        <v>265.16000000000003</v>
      </c>
      <c r="BP7" s="25">
        <v>121.25</v>
      </c>
      <c r="BQ7" s="25">
        <v>119.17</v>
      </c>
      <c r="BR7" s="25">
        <v>119.55</v>
      </c>
      <c r="BS7" s="25">
        <v>102.08</v>
      </c>
      <c r="BT7" s="25">
        <v>119.33</v>
      </c>
      <c r="BU7" s="25">
        <v>104.57</v>
      </c>
      <c r="BV7" s="25">
        <v>103.54</v>
      </c>
      <c r="BW7" s="25">
        <v>103.32</v>
      </c>
      <c r="BX7" s="25">
        <v>100.85</v>
      </c>
      <c r="BY7" s="25">
        <v>103.79</v>
      </c>
      <c r="BZ7" s="25">
        <v>102.35</v>
      </c>
      <c r="CA7" s="25">
        <v>127.94</v>
      </c>
      <c r="CB7" s="25">
        <v>130.82</v>
      </c>
      <c r="CC7" s="25">
        <v>130.15</v>
      </c>
      <c r="CD7" s="25">
        <v>132.5</v>
      </c>
      <c r="CE7" s="25">
        <v>130.29</v>
      </c>
      <c r="CF7" s="25">
        <v>165.47</v>
      </c>
      <c r="CG7" s="25">
        <v>167.46</v>
      </c>
      <c r="CH7" s="25">
        <v>168.56</v>
      </c>
      <c r="CI7" s="25">
        <v>167.1</v>
      </c>
      <c r="CJ7" s="25">
        <v>167.86</v>
      </c>
      <c r="CK7" s="25">
        <v>167.74</v>
      </c>
      <c r="CL7" s="25">
        <v>59.98</v>
      </c>
      <c r="CM7" s="25">
        <v>60.3</v>
      </c>
      <c r="CN7" s="25">
        <v>60.4</v>
      </c>
      <c r="CO7" s="25">
        <v>62.65</v>
      </c>
      <c r="CP7" s="25">
        <v>61.95</v>
      </c>
      <c r="CQ7" s="25">
        <v>59.74</v>
      </c>
      <c r="CR7" s="25">
        <v>59.46</v>
      </c>
      <c r="CS7" s="25">
        <v>59.51</v>
      </c>
      <c r="CT7" s="25">
        <v>59.91</v>
      </c>
      <c r="CU7" s="25">
        <v>59.4</v>
      </c>
      <c r="CV7" s="25">
        <v>60.29</v>
      </c>
      <c r="CW7" s="25">
        <v>95.19</v>
      </c>
      <c r="CX7" s="25">
        <v>95.19</v>
      </c>
      <c r="CY7" s="25">
        <v>93.99</v>
      </c>
      <c r="CZ7" s="25">
        <v>94.21</v>
      </c>
      <c r="DA7" s="25">
        <v>94.26</v>
      </c>
      <c r="DB7" s="25">
        <v>87.28</v>
      </c>
      <c r="DC7" s="25">
        <v>87.41</v>
      </c>
      <c r="DD7" s="25">
        <v>87.08</v>
      </c>
      <c r="DE7" s="25">
        <v>87.26</v>
      </c>
      <c r="DF7" s="25">
        <v>87.57</v>
      </c>
      <c r="DG7" s="25">
        <v>90.12</v>
      </c>
      <c r="DH7" s="25">
        <v>47.4</v>
      </c>
      <c r="DI7" s="25">
        <v>47.94</v>
      </c>
      <c r="DJ7" s="25">
        <v>47.99</v>
      </c>
      <c r="DK7" s="25">
        <v>48.59</v>
      </c>
      <c r="DL7" s="25">
        <v>48.92</v>
      </c>
      <c r="DM7" s="25">
        <v>46.94</v>
      </c>
      <c r="DN7" s="25">
        <v>47.62</v>
      </c>
      <c r="DO7" s="25">
        <v>48.55</v>
      </c>
      <c r="DP7" s="25">
        <v>49.2</v>
      </c>
      <c r="DQ7" s="25">
        <v>50.01</v>
      </c>
      <c r="DR7" s="25">
        <v>50.88</v>
      </c>
      <c r="DS7" s="25">
        <v>18.8</v>
      </c>
      <c r="DT7" s="25">
        <v>21.5</v>
      </c>
      <c r="DU7" s="25">
        <v>20.89</v>
      </c>
      <c r="DV7" s="25">
        <v>22.47</v>
      </c>
      <c r="DW7" s="25">
        <v>27.18</v>
      </c>
      <c r="DX7" s="25">
        <v>14.48</v>
      </c>
      <c r="DY7" s="25">
        <v>16.27</v>
      </c>
      <c r="DZ7" s="25">
        <v>17.11</v>
      </c>
      <c r="EA7" s="25">
        <v>18.329999999999998</v>
      </c>
      <c r="EB7" s="25">
        <v>20.27</v>
      </c>
      <c r="EC7" s="25">
        <v>22.3</v>
      </c>
      <c r="ED7" s="25">
        <v>0.42</v>
      </c>
      <c r="EE7" s="25">
        <v>0.24</v>
      </c>
      <c r="EF7" s="25">
        <v>0.97</v>
      </c>
      <c r="EG7" s="25">
        <v>0.69</v>
      </c>
      <c r="EH7" s="25">
        <v>0.76</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戸田和加子</cp:lastModifiedBy>
  <cp:lastPrinted>2023-01-17T06:49:55Z</cp:lastPrinted>
  <dcterms:created xsi:type="dcterms:W3CDTF">2022-12-01T01:00:16Z</dcterms:created>
  <dcterms:modified xsi:type="dcterms:W3CDTF">2023-02-16T23:42:03Z</dcterms:modified>
  <cp:category/>
</cp:coreProperties>
</file>