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口座振替\HP掲載用口振依頼書\"/>
    </mc:Choice>
  </mc:AlternateContent>
  <bookViews>
    <workbookView xWindow="0" yWindow="0" windowWidth="17925" windowHeight="11625"/>
  </bookViews>
  <sheets>
    <sheet name="入力表" sheetId="3" r:id="rId1"/>
    <sheet name="①金融機関控 " sheetId="7" r:id="rId2"/>
    <sheet name="②役所控" sheetId="1" r:id="rId3"/>
    <sheet name="➂お客様控" sheetId="8" r:id="rId4"/>
  </sheets>
  <definedNames>
    <definedName name="_xlnm.Print_Area" localSheetId="1">'①金融機関控 '!$A$1:$AJ$58</definedName>
    <definedName name="_xlnm.Print_Area" localSheetId="2">②役所控!$A$1:$AJ$58</definedName>
    <definedName name="_xlnm.Print_Area" localSheetId="3">'➂お客様控'!$A$1:$AJ$58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8" l="1"/>
  <c r="U22" i="8"/>
  <c r="D8" i="1"/>
  <c r="U23" i="1"/>
  <c r="U22" i="1"/>
  <c r="G22" i="1"/>
  <c r="U23" i="7"/>
  <c r="U22" i="7"/>
  <c r="U32" i="8"/>
  <c r="G32" i="8"/>
  <c r="U29" i="8"/>
  <c r="G29" i="8"/>
  <c r="U27" i="8"/>
  <c r="G27" i="8"/>
  <c r="AB32" i="8"/>
  <c r="M32" i="8"/>
  <c r="AB32" i="1"/>
  <c r="M32" i="1"/>
  <c r="U32" i="1"/>
  <c r="G32" i="1"/>
  <c r="U29" i="1"/>
  <c r="G29" i="1"/>
  <c r="U27" i="1"/>
  <c r="G27" i="1"/>
  <c r="AB32" i="7"/>
  <c r="M32" i="7"/>
  <c r="U32" i="7"/>
  <c r="G32" i="7"/>
  <c r="U29" i="7"/>
  <c r="G29" i="7"/>
  <c r="U27" i="7"/>
  <c r="G27" i="7"/>
  <c r="C6" i="3"/>
  <c r="C16" i="3"/>
  <c r="A31" i="8" l="1"/>
  <c r="AB29" i="8"/>
  <c r="M29" i="8"/>
  <c r="A28" i="8"/>
  <c r="AF28" i="8"/>
  <c r="AB28" i="8"/>
  <c r="Q28" i="8"/>
  <c r="M28" i="8"/>
  <c r="AB27" i="8"/>
  <c r="M27" i="8"/>
  <c r="A26" i="8"/>
  <c r="AF26" i="8"/>
  <c r="AB26" i="8"/>
  <c r="Q26" i="8"/>
  <c r="M26" i="8"/>
  <c r="AB25" i="8"/>
  <c r="U25" i="8"/>
  <c r="M25" i="8"/>
  <c r="G25" i="8"/>
  <c r="A24" i="8" s="1"/>
  <c r="AF24" i="8"/>
  <c r="AB24" i="8"/>
  <c r="Q24" i="8"/>
  <c r="M24" i="8"/>
  <c r="K13" i="8"/>
  <c r="K12" i="8"/>
  <c r="Z11" i="8"/>
  <c r="X11" i="8"/>
  <c r="V11" i="8"/>
  <c r="T11" i="8"/>
  <c r="R11" i="8"/>
  <c r="P11" i="8"/>
  <c r="N11" i="8"/>
  <c r="K11" i="8"/>
  <c r="F11" i="8"/>
  <c r="C11" i="8"/>
  <c r="N8" i="8"/>
  <c r="D8" i="8"/>
  <c r="G22" i="8" s="1"/>
  <c r="D5" i="8"/>
  <c r="G23" i="8" s="1"/>
  <c r="W3" i="8"/>
  <c r="A31" i="1"/>
  <c r="AB29" i="1"/>
  <c r="M29" i="1"/>
  <c r="AF28" i="1"/>
  <c r="AB28" i="1"/>
  <c r="Q28" i="1"/>
  <c r="M28" i="1"/>
  <c r="A28" i="1"/>
  <c r="AB27" i="1"/>
  <c r="M27" i="1"/>
  <c r="A26" i="1"/>
  <c r="AF26" i="1"/>
  <c r="AB26" i="1"/>
  <c r="Q26" i="1"/>
  <c r="M26" i="1"/>
  <c r="AB25" i="1"/>
  <c r="U25" i="1"/>
  <c r="M25" i="1"/>
  <c r="G25" i="1"/>
  <c r="A24" i="1" s="1"/>
  <c r="AF24" i="1"/>
  <c r="AB24" i="1"/>
  <c r="Q24" i="1"/>
  <c r="M24" i="1"/>
  <c r="K13" i="1"/>
  <c r="K12" i="1"/>
  <c r="Z11" i="1"/>
  <c r="X11" i="1"/>
  <c r="V11" i="1"/>
  <c r="T11" i="1"/>
  <c r="R11" i="1"/>
  <c r="P11" i="1"/>
  <c r="N11" i="1"/>
  <c r="K11" i="1"/>
  <c r="F11" i="1"/>
  <c r="C11" i="1"/>
  <c r="N8" i="1"/>
  <c r="D5" i="1"/>
  <c r="G23" i="1" s="1"/>
  <c r="W3" i="1"/>
  <c r="A31" i="7"/>
  <c r="AB29" i="7"/>
  <c r="M29" i="7"/>
  <c r="A28" i="7"/>
  <c r="AF28" i="7"/>
  <c r="AB28" i="7"/>
  <c r="Q28" i="7"/>
  <c r="M28" i="7"/>
  <c r="AB27" i="7"/>
  <c r="M27" i="7"/>
  <c r="A26" i="7"/>
  <c r="AF26" i="7"/>
  <c r="AB26" i="7"/>
  <c r="Q26" i="7"/>
  <c r="M26" i="7"/>
  <c r="AB25" i="7"/>
  <c r="U25" i="7"/>
  <c r="M25" i="7"/>
  <c r="G25" i="7"/>
  <c r="A24" i="7" s="1"/>
  <c r="AF24" i="7"/>
  <c r="AB24" i="7"/>
  <c r="Q24" i="7"/>
  <c r="M24" i="7"/>
  <c r="K13" i="7"/>
  <c r="K12" i="7"/>
  <c r="Z11" i="7"/>
  <c r="X11" i="7"/>
  <c r="V11" i="7"/>
  <c r="T11" i="7"/>
  <c r="R11" i="7"/>
  <c r="P11" i="7"/>
  <c r="N11" i="7"/>
  <c r="K11" i="7"/>
  <c r="F11" i="7"/>
  <c r="C11" i="7"/>
  <c r="N8" i="7"/>
  <c r="D8" i="7"/>
  <c r="G22" i="7" s="1"/>
  <c r="D5" i="7"/>
  <c r="G23" i="7" s="1"/>
  <c r="W3" i="7"/>
  <c r="C21" i="3"/>
  <c r="U21" i="1" l="1"/>
  <c r="U21" i="8"/>
  <c r="U21" i="7"/>
  <c r="D7" i="8"/>
  <c r="G21" i="8" s="1"/>
  <c r="D7" i="1"/>
  <c r="G21" i="1" s="1"/>
  <c r="D7" i="7"/>
  <c r="G21" i="7" s="1"/>
</calcChain>
</file>

<file path=xl/sharedStrings.xml><?xml version="1.0" encoding="utf-8"?>
<sst xmlns="http://schemas.openxmlformats.org/spreadsheetml/2006/main" count="559" uniqueCount="175">
  <si>
    <t>納税・納付
義　務　者</t>
    <rPh sb="0" eb="2">
      <t>ノウゼイ</t>
    </rPh>
    <rPh sb="3" eb="5">
      <t>ノウフ</t>
    </rPh>
    <rPh sb="6" eb="7">
      <t>ギ</t>
    </rPh>
    <rPh sb="8" eb="9">
      <t>ツトム</t>
    </rPh>
    <rPh sb="10" eb="11">
      <t>シャ</t>
    </rPh>
    <phoneticPr fontId="18"/>
  </si>
  <si>
    <t>尾張旭市口座振替依頼書（自動払込利用申込書）</t>
    <rPh sb="0" eb="4">
      <t>オワリアサヒシ</t>
    </rPh>
    <rPh sb="4" eb="6">
      <t>コウザ</t>
    </rPh>
    <rPh sb="6" eb="8">
      <t>フリカエ</t>
    </rPh>
    <rPh sb="8" eb="11">
      <t>イライショ</t>
    </rPh>
    <rPh sb="12" eb="14">
      <t>ジドウ</t>
    </rPh>
    <rPh sb="14" eb="16">
      <t>ハライコミ</t>
    </rPh>
    <rPh sb="16" eb="18">
      <t>リヨウ</t>
    </rPh>
    <rPh sb="18" eb="21">
      <t>モウシコミショ</t>
    </rPh>
    <phoneticPr fontId="18"/>
  </si>
  <si>
    <t>25・28・30・35</t>
  </si>
  <si>
    <t>住所</t>
    <rPh sb="0" eb="2">
      <t>ジュウショ</t>
    </rPh>
    <phoneticPr fontId="18"/>
  </si>
  <si>
    <t>普通</t>
    <rPh sb="0" eb="2">
      <t>フツウ</t>
    </rPh>
    <phoneticPr fontId="18"/>
  </si>
  <si>
    <t>口座名義人</t>
    <rPh sb="0" eb="2">
      <t>コウザ</t>
    </rPh>
    <rPh sb="2" eb="4">
      <t>メイギ</t>
    </rPh>
    <rPh sb="4" eb="5">
      <t>ニン</t>
    </rPh>
    <phoneticPr fontId="18"/>
  </si>
  <si>
    <t>通知書番号　　　 　　　</t>
  </si>
  <si>
    <t>種　別
コード</t>
    <rPh sb="0" eb="1">
      <t>タネ</t>
    </rPh>
    <rPh sb="2" eb="3">
      <t>ベツ</t>
    </rPh>
    <phoneticPr fontId="18"/>
  </si>
  <si>
    <t>　　　　　　　　　　　　　　　　　　　　</t>
  </si>
  <si>
    <t>下記による</t>
    <rPh sb="0" eb="2">
      <t>カキ</t>
    </rPh>
    <phoneticPr fontId="18"/>
  </si>
  <si>
    <t>御中</t>
    <rPh sb="0" eb="2">
      <t>オンチュウ</t>
    </rPh>
    <phoneticPr fontId="18"/>
  </si>
  <si>
    <t>水道料金　22</t>
    <rPh sb="0" eb="2">
      <t>スイドウ</t>
    </rPh>
    <rPh sb="2" eb="4">
      <t>リョウキン</t>
    </rPh>
    <phoneticPr fontId="18"/>
  </si>
  <si>
    <t>尾張旭市水道事業</t>
    <rPh sb="0" eb="4">
      <t>オワリアサヒシ</t>
    </rPh>
    <rPh sb="4" eb="6">
      <t>スイドウ</t>
    </rPh>
    <rPh sb="6" eb="8">
      <t>ジギョウ</t>
    </rPh>
    <phoneticPr fontId="18"/>
  </si>
  <si>
    <t>　 尾張旭市へ支払う下記指定の税、料等を下記預貯金口座から口座振替（自動払込）によって支払うことに
したいので、約定を確認のうえ依頼します。</t>
    <rPh sb="2" eb="6">
      <t>オワリアサヒシ</t>
    </rPh>
    <rPh sb="7" eb="9">
      <t>シハラ</t>
    </rPh>
    <rPh sb="10" eb="12">
      <t>カキ</t>
    </rPh>
    <rPh sb="12" eb="14">
      <t>シテイ</t>
    </rPh>
    <rPh sb="15" eb="16">
      <t>ゼイ</t>
    </rPh>
    <rPh sb="17" eb="18">
      <t>リョウ</t>
    </rPh>
    <rPh sb="18" eb="19">
      <t>トウ</t>
    </rPh>
    <rPh sb="20" eb="22">
      <t>カキ</t>
    </rPh>
    <rPh sb="22" eb="25">
      <t>ヨチョキン</t>
    </rPh>
    <rPh sb="25" eb="27">
      <t>コウザ</t>
    </rPh>
    <rPh sb="29" eb="31">
      <t>コウザ</t>
    </rPh>
    <rPh sb="31" eb="33">
      <t>フリカエ</t>
    </rPh>
    <rPh sb="34" eb="36">
      <t>ジドウ</t>
    </rPh>
    <rPh sb="36" eb="38">
      <t>ハライコミ</t>
    </rPh>
    <rPh sb="43" eb="45">
      <t>シハラ</t>
    </rPh>
    <rPh sb="56" eb="57">
      <t>ヤク</t>
    </rPh>
    <rPh sb="57" eb="58">
      <t>サダ</t>
    </rPh>
    <rPh sb="59" eb="61">
      <t>カクニン</t>
    </rPh>
    <rPh sb="64" eb="66">
      <t>イライ</t>
    </rPh>
    <phoneticPr fontId="18"/>
  </si>
  <si>
    <t>契約区分</t>
    <rPh sb="0" eb="2">
      <t>ケイヤク</t>
    </rPh>
    <rPh sb="2" eb="4">
      <t>クブン</t>
    </rPh>
    <phoneticPr fontId="18"/>
  </si>
  <si>
    <t>フリガナ
（カタカナ）</t>
  </si>
  <si>
    <t>金融機関及び支店名</t>
    <rPh sb="0" eb="2">
      <t>キンユウ</t>
    </rPh>
    <rPh sb="2" eb="4">
      <t>キカン</t>
    </rPh>
    <rPh sb="4" eb="5">
      <t>オヨ</t>
    </rPh>
    <rPh sb="6" eb="9">
      <t>シテンメイ</t>
    </rPh>
    <phoneticPr fontId="18"/>
  </si>
  <si>
    <r>
      <t>通</t>
    </r>
    <r>
      <rPr>
        <sz val="10"/>
        <color indexed="8"/>
        <rFont val="ＭＳ Ｐ明朝"/>
        <family val="1"/>
        <charset val="128"/>
      </rPr>
      <t>帳番号（右づめで記入）</t>
    </r>
    <rPh sb="0" eb="2">
      <t>ツウチョウ</t>
    </rPh>
    <rPh sb="2" eb="4">
      <t>バンゴウ</t>
    </rPh>
    <rPh sb="5" eb="6">
      <t>ミギ</t>
    </rPh>
    <rPh sb="9" eb="11">
      <t>キニュウ</t>
    </rPh>
    <phoneticPr fontId="18"/>
  </si>
  <si>
    <t>通帳記号（分け目がある場合は、※に記入）</t>
    <rPh sb="0" eb="2">
      <t>ツウチョウ</t>
    </rPh>
    <rPh sb="2" eb="4">
      <t>キゴウ</t>
    </rPh>
    <rPh sb="5" eb="6">
      <t>ワ</t>
    </rPh>
    <rPh sb="7" eb="8">
      <t>メ</t>
    </rPh>
    <rPh sb="11" eb="13">
      <t>バアイ</t>
    </rPh>
    <rPh sb="17" eb="19">
      <t>キニュウ</t>
    </rPh>
    <phoneticPr fontId="18"/>
  </si>
  <si>
    <t xml:space="preserve">             </t>
  </si>
  <si>
    <t>農協</t>
  </si>
  <si>
    <t>取扱店日付印</t>
  </si>
  <si>
    <t>令和      年度　　　期から</t>
  </si>
  <si>
    <r>
      <t>口</t>
    </r>
    <r>
      <rPr>
        <sz val="11"/>
        <color indexed="8"/>
        <rFont val="ＭＳ Ｐ明朝"/>
        <family val="1"/>
        <charset val="128"/>
      </rPr>
      <t xml:space="preserve">座届出印
</t>
    </r>
    <r>
      <rPr>
        <sz val="7"/>
        <color indexed="8"/>
        <rFont val="ＭＳ Ｐ明朝"/>
        <family val="1"/>
        <charset val="128"/>
      </rPr>
      <t>3枚とも押印ください</t>
    </r>
    <rPh sb="0" eb="2">
      <t>コウザ</t>
    </rPh>
    <rPh sb="2" eb="3">
      <t>トドケ</t>
    </rPh>
    <rPh sb="3" eb="4">
      <t>デ</t>
    </rPh>
    <rPh sb="4" eb="5">
      <t>イン</t>
    </rPh>
    <phoneticPr fontId="18"/>
  </si>
  <si>
    <t>科目</t>
    <rPh sb="0" eb="2">
      <t>カモク</t>
    </rPh>
    <phoneticPr fontId="18"/>
  </si>
  <si>
    <t>種目コード</t>
    <rPh sb="0" eb="2">
      <t>シュモク</t>
    </rPh>
    <phoneticPr fontId="18"/>
  </si>
  <si>
    <t>※</t>
  </si>
  <si>
    <t>00800-9-960557</t>
  </si>
  <si>
    <t>□新規</t>
    <rPh sb="1" eb="3">
      <t>シンキ</t>
    </rPh>
    <phoneticPr fontId="18"/>
  </si>
  <si>
    <t>★振替（払込）開始までは、申込日から概ね１か月かかります。</t>
    <rPh sb="1" eb="3">
      <t>フリカエ</t>
    </rPh>
    <rPh sb="4" eb="6">
      <t>ハライコミ</t>
    </rPh>
    <rPh sb="7" eb="9">
      <t>カイシ</t>
    </rPh>
    <rPh sb="13" eb="16">
      <t>モウシコミビ</t>
    </rPh>
    <rPh sb="18" eb="19">
      <t>オオム</t>
    </rPh>
    <rPh sb="22" eb="23">
      <t>ゲツ</t>
    </rPh>
    <phoneticPr fontId="18"/>
  </si>
  <si>
    <t>固定資産税</t>
    <rPh sb="0" eb="5">
      <t>コテイ</t>
    </rPh>
    <phoneticPr fontId="18"/>
  </si>
  <si>
    <t>□変更</t>
    <rPh sb="1" eb="3">
      <t>ヘンコウ</t>
    </rPh>
    <phoneticPr fontId="18"/>
  </si>
  <si>
    <t>番地等は、全角・半角どちらでも可</t>
    <rPh sb="0" eb="4">
      <t>バンチ</t>
    </rPh>
    <rPh sb="5" eb="7">
      <t>ゼンカク</t>
    </rPh>
    <rPh sb="8" eb="10">
      <t>ハンカク</t>
    </rPh>
    <rPh sb="15" eb="16">
      <t>カ</t>
    </rPh>
    <phoneticPr fontId="18"/>
  </si>
  <si>
    <t>フリガナ</t>
  </si>
  <si>
    <r>
      <t xml:space="preserve">開始期
</t>
    </r>
    <r>
      <rPr>
        <sz val="10"/>
        <color indexed="8"/>
        <rFont val="ＭＳ Ｐ明朝"/>
        <family val="1"/>
        <charset val="128"/>
      </rPr>
      <t>左:年度</t>
    </r>
    <rPh sb="0" eb="3">
      <t>カイシキ</t>
    </rPh>
    <rPh sb="4" eb="5">
      <t>ヒダリ</t>
    </rPh>
    <rPh sb="6" eb="8">
      <t>ネンド</t>
    </rPh>
    <phoneticPr fontId="18"/>
  </si>
  <si>
    <t>固定資産税②</t>
    <rPh sb="0" eb="2">
      <t>コテイ</t>
    </rPh>
    <rPh sb="2" eb="5">
      <t>シサンゼイ</t>
    </rPh>
    <phoneticPr fontId="18"/>
  </si>
  <si>
    <t>電話番号</t>
    <rPh sb="0" eb="2">
      <t>デンワ</t>
    </rPh>
    <rPh sb="2" eb="4">
      <t>バンゴウ</t>
    </rPh>
    <phoneticPr fontId="18"/>
  </si>
  <si>
    <t>宛名番号　　　　　 　　</t>
    <rPh sb="0" eb="2">
      <t>アテナ</t>
    </rPh>
    <rPh sb="2" eb="4">
      <t>バンゴウ</t>
    </rPh>
    <phoneticPr fontId="18"/>
  </si>
  <si>
    <t>氏　名</t>
    <rPh sb="0" eb="1">
      <t>シ</t>
    </rPh>
    <rPh sb="2" eb="3">
      <t>メイ</t>
    </rPh>
    <phoneticPr fontId="18"/>
  </si>
  <si>
    <r>
      <t>口</t>
    </r>
    <r>
      <rPr>
        <sz val="10"/>
        <color indexed="8"/>
        <rFont val="ＭＳ Ｐ明朝"/>
        <family val="1"/>
        <charset val="128"/>
      </rPr>
      <t>座番号（右づめで記入）</t>
    </r>
    <rPh sb="0" eb="2">
      <t>コウザ</t>
    </rPh>
    <rPh sb="2" eb="4">
      <t>バンゴウ</t>
    </rPh>
    <rPh sb="5" eb="6">
      <t>ミギ</t>
    </rPh>
    <rPh sb="9" eb="11">
      <t>キニュウ</t>
    </rPh>
    <phoneticPr fontId="18"/>
  </si>
  <si>
    <t>児童クラブ名</t>
    <rPh sb="0" eb="2">
      <t>ジドウ</t>
    </rPh>
    <rPh sb="5" eb="6">
      <t>メイ</t>
    </rPh>
    <phoneticPr fontId="18"/>
  </si>
  <si>
    <t>児童・生徒
氏名</t>
  </si>
  <si>
    <t>被保険者番号　　 　　</t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</si>
  <si>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8"/>
  </si>
  <si>
    <t>00840-7-960585</t>
  </si>
  <si>
    <t>金融機関控</t>
  </si>
  <si>
    <t>①②いずれかに必要事項を御記入ください</t>
    <rPh sb="7" eb="9">
      <t>ヒツヨウ</t>
    </rPh>
    <rPh sb="9" eb="11">
      <t>ジコウ</t>
    </rPh>
    <rPh sb="12" eb="13">
      <t>ゴ</t>
    </rPh>
    <rPh sb="13" eb="15">
      <t>キニュウ</t>
    </rPh>
    <phoneticPr fontId="18"/>
  </si>
  <si>
    <t>①ゆうちょ
銀行以外</t>
    <rPh sb="6" eb="8">
      <t>ギンコウ</t>
    </rPh>
    <rPh sb="8" eb="10">
      <t>イガイ</t>
    </rPh>
    <phoneticPr fontId="18"/>
  </si>
  <si>
    <t>税目</t>
    <rPh sb="0" eb="2">
      <t>ゼイモク</t>
    </rPh>
    <phoneticPr fontId="18"/>
  </si>
  <si>
    <t>★金融機関にて記入</t>
    <rPh sb="1" eb="3">
      <t>キンユウ</t>
    </rPh>
    <rPh sb="3" eb="5">
      <t>キカン</t>
    </rPh>
    <rPh sb="7" eb="9">
      <t>キニュウ</t>
    </rPh>
    <phoneticPr fontId="18"/>
  </si>
  <si>
    <t>（ゆうちょ銀行を除く）</t>
    <rPh sb="5" eb="7">
      <t>ギンコウ</t>
    </rPh>
    <rPh sb="8" eb="9">
      <t>ノゾ</t>
    </rPh>
    <phoneticPr fontId="18"/>
  </si>
  <si>
    <t>金融機関
コード</t>
    <rPh sb="0" eb="2">
      <t>キンユウ</t>
    </rPh>
    <rPh sb="2" eb="4">
      <t>キカン</t>
    </rPh>
    <phoneticPr fontId="18"/>
  </si>
  <si>
    <t>現住所</t>
    <rPh sb="0" eb="3">
      <t>ゲンジュウショ</t>
    </rPh>
    <phoneticPr fontId="18"/>
  </si>
  <si>
    <t>支店
コード</t>
    <rPh sb="0" eb="2">
      <t>シテン</t>
    </rPh>
    <phoneticPr fontId="18"/>
  </si>
  <si>
    <t xml:space="preserve"> </t>
  </si>
  <si>
    <t>②ゆうちょ銀行</t>
    <rPh sb="5" eb="7">
      <t>ギンコウ</t>
    </rPh>
    <phoneticPr fontId="18"/>
  </si>
  <si>
    <t>提出日</t>
    <rPh sb="0" eb="2">
      <t>テイシュツ</t>
    </rPh>
    <rPh sb="2" eb="3">
      <t>ビ</t>
    </rPh>
    <phoneticPr fontId="18"/>
  </si>
  <si>
    <t>契約種別コード</t>
    <rPh sb="0" eb="2">
      <t>ケイヤク</t>
    </rPh>
    <rPh sb="2" eb="4">
      <t>シュベツ</t>
    </rPh>
    <phoneticPr fontId="18"/>
  </si>
  <si>
    <t>★ゆうちょ銀行を御指定</t>
  </si>
  <si>
    <t>都市計画税</t>
  </si>
  <si>
    <t>使用者</t>
  </si>
  <si>
    <t>銀行</t>
    <rPh sb="0" eb="2">
      <t>ギンコウ</t>
    </rPh>
    <phoneticPr fontId="18"/>
  </si>
  <si>
    <t>払込先口座番号</t>
    <rPh sb="0" eb="2">
      <t>ハライコミ</t>
    </rPh>
    <rPh sb="2" eb="3">
      <t>サキ</t>
    </rPh>
    <rPh sb="3" eb="5">
      <t>コウザ</t>
    </rPh>
    <rPh sb="5" eb="7">
      <t>バンゴウ</t>
    </rPh>
    <phoneticPr fontId="18"/>
  </si>
  <si>
    <t>払込先加入者名</t>
    <rPh sb="0" eb="2">
      <t>ハライコミ</t>
    </rPh>
    <rPh sb="2" eb="3">
      <t>サキ</t>
    </rPh>
    <rPh sb="3" eb="6">
      <t>カニュウシャ</t>
    </rPh>
    <rPh sb="6" eb="7">
      <t>メイ</t>
    </rPh>
    <phoneticPr fontId="18"/>
  </si>
  <si>
    <t>被保険者番号　　 　　　</t>
  </si>
  <si>
    <t>尾張旭市会計管理者</t>
    <rPh sb="0" eb="4">
      <t>オワリアサヒシ</t>
    </rPh>
    <rPh sb="4" eb="6">
      <t>カイケイ</t>
    </rPh>
    <rPh sb="6" eb="8">
      <t>カンリ</t>
    </rPh>
    <rPh sb="8" eb="9">
      <t>シャ</t>
    </rPh>
    <phoneticPr fontId="18"/>
  </si>
  <si>
    <t>の場合は、自動払込み</t>
  </si>
  <si>
    <t>市・県民税</t>
    <rPh sb="0" eb="5">
      <t>シ</t>
    </rPh>
    <phoneticPr fontId="18"/>
  </si>
  <si>
    <t>規定が適用されます。</t>
  </si>
  <si>
    <t xml:space="preserve"> 　25</t>
  </si>
  <si>
    <t>★振替日（払込日）は納期限の日です。</t>
  </si>
  <si>
    <t>宛名番号　　　　 　　　</t>
    <rPh sb="0" eb="2">
      <t>アテナ</t>
    </rPh>
    <rPh sb="2" eb="4">
      <t>バンゴウ</t>
    </rPh>
    <phoneticPr fontId="18"/>
  </si>
  <si>
    <t>口座番号</t>
    <rPh sb="0" eb="4">
      <t>コウザ</t>
    </rPh>
    <phoneticPr fontId="18"/>
  </si>
  <si>
    <t xml:space="preserve">　　　　　　　　　　　　　　　　　　   </t>
  </si>
  <si>
    <t>（普通徴収）</t>
    <rPh sb="1" eb="3">
      <t>フツウ</t>
    </rPh>
    <rPh sb="3" eb="5">
      <t>チョウシュウ</t>
    </rPh>
    <phoneticPr fontId="18"/>
  </si>
  <si>
    <t>★全納・期別にチェックがない場合は、期別扱いとします。</t>
  </si>
  <si>
    <t>軽自動車税</t>
    <rPh sb="0" eb="4">
      <t>ケイジドウシャ</t>
    </rPh>
    <rPh sb="4" eb="5">
      <t>ゼイ</t>
    </rPh>
    <phoneticPr fontId="18"/>
  </si>
  <si>
    <t>（種別割）</t>
    <rPh sb="1" eb="3">
      <t>シュベツ</t>
    </rPh>
    <rPh sb="3" eb="4">
      <t>ワリ</t>
    </rPh>
    <phoneticPr fontId="18"/>
  </si>
  <si>
    <t>介護保険料</t>
    <rPh sb="0" eb="2">
      <t>カイゴ</t>
    </rPh>
    <rPh sb="2" eb="5">
      <t>ホケンリョウ</t>
    </rPh>
    <phoneticPr fontId="18"/>
  </si>
  <si>
    <t>児童・生徒氏名</t>
  </si>
  <si>
    <t>通知書番号　　　　 　　</t>
  </si>
  <si>
    <t>（65歳以上、普通徴収）</t>
  </si>
  <si>
    <t>後期高齢者</t>
  </si>
  <si>
    <t>東海労働金庫</t>
    <rPh sb="0" eb="2">
      <t>トウカイ</t>
    </rPh>
    <rPh sb="2" eb="6">
      <t>ロウド</t>
    </rPh>
    <phoneticPr fontId="18"/>
  </si>
  <si>
    <t>医療保険料</t>
  </si>
  <si>
    <t>市営住宅使用料</t>
  </si>
  <si>
    <t>学校名</t>
  </si>
  <si>
    <t xml:space="preserve">                                 住宅      号棟　   　　号室</t>
  </si>
  <si>
    <t>学校名</t>
    <rPh sb="0" eb="3">
      <t>ガッコウメイ</t>
    </rPh>
    <phoneticPr fontId="18"/>
  </si>
  <si>
    <t>　　　　　　　 　　　      　  令和　　   年　　　月から</t>
  </si>
  <si>
    <t>　                               令和　　   年　　　月から</t>
  </si>
  <si>
    <t>上・下水道料金</t>
    <rPh sb="0" eb="1">
      <t>ジョウ</t>
    </rPh>
    <rPh sb="2" eb="3">
      <t>ゲ</t>
    </rPh>
    <rPh sb="3" eb="5">
      <t>スイドウ</t>
    </rPh>
    <rPh sb="5" eb="7">
      <t>リョウキン</t>
    </rPh>
    <phoneticPr fontId="18"/>
  </si>
  <si>
    <t>保育料</t>
    <rPh sb="2" eb="3">
      <t>リョウ</t>
    </rPh>
    <phoneticPr fontId="18"/>
  </si>
  <si>
    <t>７ケタで入力してください（０で始まる場合は０も入力）</t>
    <rPh sb="4" eb="6">
      <t>ニュウリョク</t>
    </rPh>
    <rPh sb="15" eb="16">
      <t>ハジ</t>
    </rPh>
    <rPh sb="18" eb="20">
      <t>バアイ</t>
    </rPh>
    <rPh sb="23" eb="25">
      <t>ニュウリョク</t>
    </rPh>
    <phoneticPr fontId="18"/>
  </si>
  <si>
    <t>児童氏名</t>
    <rPh sb="0" eb="2">
      <t>ジドウ</t>
    </rPh>
    <rPh sb="2" eb="4">
      <t>シメイ</t>
    </rPh>
    <phoneticPr fontId="18"/>
  </si>
  <si>
    <t>中日信用金庫</t>
    <rPh sb="0" eb="2">
      <t>チュウニチ</t>
    </rPh>
    <rPh sb="2" eb="6">
      <t>シンヨウ</t>
    </rPh>
    <phoneticPr fontId="18"/>
  </si>
  <si>
    <t>生年月日</t>
    <rPh sb="0" eb="2">
      <t>セイネン</t>
    </rPh>
    <rPh sb="2" eb="4">
      <t>ガッピ</t>
    </rPh>
    <phoneticPr fontId="18"/>
  </si>
  <si>
    <t>・　　　　　・</t>
  </si>
  <si>
    <t>保育園名</t>
    <rPh sb="0" eb="3">
      <t>ホイクエン</t>
    </rPh>
    <rPh sb="3" eb="4">
      <t>メイ</t>
    </rPh>
    <phoneticPr fontId="18"/>
  </si>
  <si>
    <t>保育園</t>
    <rPh sb="0" eb="3">
      <t>ホイクエン</t>
    </rPh>
    <phoneticPr fontId="18"/>
  </si>
  <si>
    <t>児童クラブ
育成料</t>
  </si>
  <si>
    <t>児童クラブ</t>
    <rPh sb="0" eb="2">
      <t>ジドウ</t>
    </rPh>
    <phoneticPr fontId="18"/>
  </si>
  <si>
    <t>学校
給食費</t>
    <rPh sb="0" eb="2">
      <t>ガッコウ</t>
    </rPh>
    <rPh sb="3" eb="6">
      <t>キュウショクヒ</t>
    </rPh>
    <phoneticPr fontId="18"/>
  </si>
  <si>
    <t>児童・生徒氏名</t>
    <rPh sb="0" eb="2">
      <t>ジドウ</t>
    </rPh>
    <rPh sb="3" eb="5">
      <t>セイト</t>
    </rPh>
    <rPh sb="5" eb="7">
      <t>シメイ</t>
    </rPh>
    <phoneticPr fontId="18"/>
  </si>
  <si>
    <t>児童・生徒
氏名</t>
    <rPh sb="0" eb="2">
      <t>ジドウ</t>
    </rPh>
    <rPh sb="3" eb="5">
      <t>セイト</t>
    </rPh>
    <rPh sb="6" eb="8">
      <t>シメイ</t>
    </rPh>
    <phoneticPr fontId="18"/>
  </si>
  <si>
    <t>小学校・中学校</t>
    <rPh sb="0" eb="3">
      <t>ショウガッコウ</t>
    </rPh>
    <rPh sb="4" eb="7">
      <t>チュウガッコウ</t>
    </rPh>
    <phoneticPr fontId="18"/>
  </si>
  <si>
    <t>氏名</t>
    <rPh sb="0" eb="2">
      <t>シメイ</t>
    </rPh>
    <phoneticPr fontId="18"/>
  </si>
  <si>
    <t>※税以外は、プリント後、手書きしてください。</t>
    <rPh sb="1" eb="2">
      <t>ゼイ</t>
    </rPh>
    <rPh sb="2" eb="4">
      <t>イガイ</t>
    </rPh>
    <rPh sb="10" eb="11">
      <t>ゴ</t>
    </rPh>
    <rPh sb="12" eb="14">
      <t>テガ</t>
    </rPh>
    <phoneticPr fontId="18"/>
  </si>
  <si>
    <t>小学校・中学校</t>
  </si>
  <si>
    <t>お客様
番　号</t>
    <rPh sb="1" eb="3">
      <t>キャクサマ</t>
    </rPh>
    <rPh sb="4" eb="5">
      <t>バン</t>
    </rPh>
    <rPh sb="6" eb="7">
      <t>ゴウ</t>
    </rPh>
    <phoneticPr fontId="18"/>
  </si>
  <si>
    <t>-</t>
  </si>
  <si>
    <t>給水先住所
　　　　　　　町</t>
  </si>
  <si>
    <t>受　付</t>
    <rPh sb="0" eb="1">
      <t>ウケ</t>
    </rPh>
    <rPh sb="2" eb="3">
      <t>ツキ</t>
    </rPh>
    <phoneticPr fontId="18"/>
  </si>
  <si>
    <t>同上</t>
    <rPh sb="0" eb="2">
      <t>ドウジョウ</t>
    </rPh>
    <phoneticPr fontId="18"/>
  </si>
  <si>
    <t>印鑑照合</t>
    <rPh sb="0" eb="2">
      <t>インカン</t>
    </rPh>
    <rPh sb="2" eb="4">
      <t>ショウゴウ</t>
    </rPh>
    <phoneticPr fontId="18"/>
  </si>
  <si>
    <t>処理済印</t>
    <rPh sb="0" eb="3">
      <t>ショリズミ</t>
    </rPh>
    <rPh sb="3" eb="4">
      <t>イン</t>
    </rPh>
    <phoneticPr fontId="18"/>
  </si>
  <si>
    <t>国民健康保険税（普通徴収）②</t>
    <rPh sb="0" eb="4">
      <t>コクミン</t>
    </rPh>
    <rPh sb="4" eb="7">
      <t>ホケン</t>
    </rPh>
    <rPh sb="8" eb="10">
      <t>フツウ</t>
    </rPh>
    <rPh sb="10" eb="12">
      <t>チョウシュウ</t>
    </rPh>
    <phoneticPr fontId="18"/>
  </si>
  <si>
    <t>1.名義人相違　　
2.印鑑相違　　　
3.印不鮮明　　　
4.口座番号相違</t>
    <rPh sb="2" eb="5">
      <t>メイギニン</t>
    </rPh>
    <rPh sb="5" eb="7">
      <t>ソウイ</t>
    </rPh>
    <rPh sb="12" eb="14">
      <t>インカン</t>
    </rPh>
    <rPh sb="14" eb="16">
      <t>ソウイ</t>
    </rPh>
    <rPh sb="22" eb="23">
      <t>イン</t>
    </rPh>
    <rPh sb="23" eb="26">
      <t>フセンメイ</t>
    </rPh>
    <rPh sb="32" eb="34">
      <t>コウザ</t>
    </rPh>
    <rPh sb="34" eb="36">
      <t>バンゴウ</t>
    </rPh>
    <rPh sb="36" eb="38">
      <t>ソウイ</t>
    </rPh>
    <phoneticPr fontId="18"/>
  </si>
  <si>
    <t>5.店名相違
6.科目漏れ
7.取引無し
8.その他(       )</t>
  </si>
  <si>
    <t>尾張旭市口座振替依頼書（自動払込受付通知書）</t>
    <rPh sb="0" eb="4">
      <t>オワリアサヒシ</t>
    </rPh>
    <rPh sb="4" eb="6">
      <t>コウザ</t>
    </rPh>
    <rPh sb="6" eb="8">
      <t>フリカエ</t>
    </rPh>
    <rPh sb="8" eb="11">
      <t>イライショ</t>
    </rPh>
    <rPh sb="12" eb="14">
      <t>ジドウ</t>
    </rPh>
    <rPh sb="14" eb="16">
      <t>ハライコミ</t>
    </rPh>
    <rPh sb="16" eb="18">
      <t>ウケツケ</t>
    </rPh>
    <rPh sb="18" eb="21">
      <t>ツウチショ</t>
    </rPh>
    <phoneticPr fontId="18"/>
  </si>
  <si>
    <t>（あて先）尾張旭市長、尾張旭市水道事業</t>
    <rPh sb="3" eb="4">
      <t>サキ</t>
    </rPh>
    <rPh sb="5" eb="10">
      <t>オワリアサヒシチョウ</t>
    </rPh>
    <rPh sb="11" eb="15">
      <t>オワリアサヒシ</t>
    </rPh>
    <rPh sb="15" eb="17">
      <t>ゲスイドウ</t>
    </rPh>
    <rPh sb="17" eb="19">
      <t>ジギョウ</t>
    </rPh>
    <phoneticPr fontId="18"/>
  </si>
  <si>
    <t>市役所受付欄</t>
    <rPh sb="0" eb="3">
      <t>シヤクショ</t>
    </rPh>
    <rPh sb="3" eb="5">
      <t>ウケツケ</t>
    </rPh>
    <rPh sb="5" eb="6">
      <t>ラン</t>
    </rPh>
    <phoneticPr fontId="18"/>
  </si>
  <si>
    <t>金融機関承認欄・日付印</t>
    <rPh sb="0" eb="2">
      <t>キンユウ</t>
    </rPh>
    <rPh sb="2" eb="4">
      <t>キカン</t>
    </rPh>
    <rPh sb="4" eb="6">
      <t>ショウニン</t>
    </rPh>
    <rPh sb="6" eb="7">
      <t>ラン</t>
    </rPh>
    <rPh sb="8" eb="11">
      <t>ヒヅケイン</t>
    </rPh>
    <phoneticPr fontId="18"/>
  </si>
  <si>
    <t>市役所控</t>
    <rPh sb="0" eb="3">
      <t>シヤクショ</t>
    </rPh>
    <rPh sb="3" eb="4">
      <t>ヒカ</t>
    </rPh>
    <phoneticPr fontId="18"/>
  </si>
  <si>
    <t>氏と名の間は１マスあけてください</t>
    <rPh sb="0" eb="1">
      <t>シ</t>
    </rPh>
    <rPh sb="2" eb="3">
      <t>メイ</t>
    </rPh>
    <rPh sb="4" eb="5">
      <t>アイダ</t>
    </rPh>
    <phoneticPr fontId="18"/>
  </si>
  <si>
    <t>当店に上記依頼者の預貯金口座があることを確認し、
口座振替依頼書を受け取りました。
　　　　　　年　　　月　　　日　　　　金融機関
　　　　　　　　　　　　　　　　　　　　　承認印</t>
    <rPh sb="0" eb="2">
      <t>トウテン</t>
    </rPh>
    <rPh sb="3" eb="5">
      <t>ジョウキ</t>
    </rPh>
    <rPh sb="5" eb="8">
      <t>イライシャ</t>
    </rPh>
    <rPh sb="9" eb="12">
      <t>ヨチョキン</t>
    </rPh>
    <rPh sb="12" eb="14">
      <t>コウザ</t>
    </rPh>
    <rPh sb="20" eb="22">
      <t>カクニン</t>
    </rPh>
    <rPh sb="25" eb="27">
      <t>コウザ</t>
    </rPh>
    <rPh sb="27" eb="29">
      <t>フリカエ</t>
    </rPh>
    <rPh sb="29" eb="32">
      <t>イライショ</t>
    </rPh>
    <rPh sb="33" eb="34">
      <t>ウ</t>
    </rPh>
    <rPh sb="35" eb="36">
      <t>ト</t>
    </rPh>
    <rPh sb="49" eb="50">
      <t>ネン</t>
    </rPh>
    <rPh sb="53" eb="54">
      <t>ガツ</t>
    </rPh>
    <rPh sb="57" eb="58">
      <t>ニチ</t>
    </rPh>
    <rPh sb="62" eb="64">
      <t>キンユウ</t>
    </rPh>
    <rPh sb="64" eb="66">
      <t>キカン</t>
    </rPh>
    <rPh sb="88" eb="91">
      <t>ショウニンイン</t>
    </rPh>
    <phoneticPr fontId="18"/>
  </si>
  <si>
    <t>取扱店日付印</t>
    <rPh sb="0" eb="2">
      <t>トリアツカイ</t>
    </rPh>
    <rPh sb="2" eb="3">
      <t>テン</t>
    </rPh>
    <rPh sb="3" eb="5">
      <t>ヒヅケ</t>
    </rPh>
    <rPh sb="5" eb="6">
      <t>イン</t>
    </rPh>
    <phoneticPr fontId="18"/>
  </si>
  <si>
    <t>お客様控</t>
    <rPh sb="1" eb="3">
      <t>キャクサマ</t>
    </rPh>
    <rPh sb="3" eb="4">
      <t>ヒカ</t>
    </rPh>
    <phoneticPr fontId="18"/>
  </si>
  <si>
    <t>令 和　　　年
　　　月分
　　　　から</t>
    <rPh sb="0" eb="1">
      <t>レイ</t>
    </rPh>
    <rPh sb="2" eb="3">
      <t>ワ</t>
    </rPh>
    <rPh sb="6" eb="7">
      <t>ネン</t>
    </rPh>
    <rPh sb="12" eb="13">
      <t>ガツ</t>
    </rPh>
    <rPh sb="13" eb="14">
      <t>ブン</t>
    </rPh>
    <phoneticPr fontId="18"/>
  </si>
  <si>
    <r>
      <t>不</t>
    </r>
    <r>
      <rPr>
        <sz val="10.5"/>
        <color indexed="8"/>
        <rFont val="ＭＳ Ｐ明朝"/>
        <family val="1"/>
        <charset val="128"/>
      </rPr>
      <t>備事由
1.　名義人相違
2.　印鑑相違
3.　取引無し
4.　その他（　　　　　）</t>
    </r>
    <rPh sb="0" eb="2">
      <t>フビ</t>
    </rPh>
    <rPh sb="2" eb="4">
      <t>ジユウ</t>
    </rPh>
    <rPh sb="8" eb="11">
      <t>メイギニン</t>
    </rPh>
    <rPh sb="11" eb="13">
      <t>ソウイ</t>
    </rPh>
    <rPh sb="17" eb="19">
      <t>インカン</t>
    </rPh>
    <rPh sb="19" eb="21">
      <t>ソウイ</t>
    </rPh>
    <rPh sb="25" eb="27">
      <t>トリヒキ</t>
    </rPh>
    <rPh sb="27" eb="28">
      <t>ナ</t>
    </rPh>
    <rPh sb="35" eb="36">
      <t>タ</t>
    </rPh>
    <phoneticPr fontId="18"/>
  </si>
  <si>
    <t>口座名義人</t>
    <rPh sb="0" eb="2">
      <t>コウザ</t>
    </rPh>
    <rPh sb="2" eb="5">
      <t>メイギ</t>
    </rPh>
    <phoneticPr fontId="18"/>
  </si>
  <si>
    <t>金融機関</t>
    <rPh sb="0" eb="4">
      <t>キンユウ</t>
    </rPh>
    <phoneticPr fontId="18"/>
  </si>
  <si>
    <t>支店名</t>
    <rPh sb="0" eb="2">
      <t>シテン</t>
    </rPh>
    <rPh sb="2" eb="3">
      <t>メイ</t>
    </rPh>
    <phoneticPr fontId="18"/>
  </si>
  <si>
    <t>宛名番号</t>
    <rPh sb="0" eb="2">
      <t>アテナ</t>
    </rPh>
    <rPh sb="2" eb="4">
      <t>バンゴウ</t>
    </rPh>
    <phoneticPr fontId="18"/>
  </si>
  <si>
    <t>三菱UFJ銀行</t>
    <rPh sb="0" eb="2">
      <t>ミツビシ</t>
    </rPh>
    <rPh sb="5" eb="7">
      <t>ギンコウ</t>
    </rPh>
    <phoneticPr fontId="18"/>
  </si>
  <si>
    <t>東春信用金庫</t>
    <rPh sb="0" eb="1">
      <t>ヒガシ</t>
    </rPh>
    <rPh sb="1" eb="2">
      <t>ハル</t>
    </rPh>
    <rPh sb="2" eb="6">
      <t>シンヨウ</t>
    </rPh>
    <phoneticPr fontId="18"/>
  </si>
  <si>
    <t>口座名義人と同じ場合は、「同上」を選択してください。異なる場合は、入力してください。</t>
    <rPh sb="0" eb="5">
      <t>コウザメ</t>
    </rPh>
    <rPh sb="6" eb="7">
      <t>オナ</t>
    </rPh>
    <rPh sb="8" eb="10">
      <t>バアイ</t>
    </rPh>
    <rPh sb="13" eb="15">
      <t>ドウジョウ</t>
    </rPh>
    <rPh sb="17" eb="19">
      <t>センタク</t>
    </rPh>
    <rPh sb="26" eb="27">
      <t>コト</t>
    </rPh>
    <rPh sb="29" eb="31">
      <t>バアイ</t>
    </rPh>
    <rPh sb="33" eb="35">
      <t>ニュウリョク</t>
    </rPh>
    <phoneticPr fontId="18"/>
  </si>
  <si>
    <t>中京銀行</t>
    <rPh sb="0" eb="4">
      <t>チュウキ</t>
    </rPh>
    <phoneticPr fontId="18"/>
  </si>
  <si>
    <t>支店</t>
    <rPh sb="0" eb="2">
      <t>シテン</t>
    </rPh>
    <phoneticPr fontId="18"/>
  </si>
  <si>
    <t>東濃信用金庫</t>
    <rPh sb="0" eb="2">
      <t>トウノウ</t>
    </rPh>
    <rPh sb="2" eb="6">
      <t>シンヨウキンコ</t>
    </rPh>
    <phoneticPr fontId="18"/>
  </si>
  <si>
    <t>名古屋銀行</t>
    <rPh sb="0" eb="3">
      <t>ナゴヤ</t>
    </rPh>
    <rPh sb="3" eb="5">
      <t>ギンコウ</t>
    </rPh>
    <phoneticPr fontId="18"/>
  </si>
  <si>
    <t>十六銀行</t>
    <rPh sb="0" eb="2">
      <t>ジュウロク</t>
    </rPh>
    <rPh sb="2" eb="4">
      <t>ギンコウ</t>
    </rPh>
    <phoneticPr fontId="18"/>
  </si>
  <si>
    <t>本店</t>
    <rPh sb="0" eb="2">
      <t>ホンテン</t>
    </rPh>
    <phoneticPr fontId="18"/>
  </si>
  <si>
    <t>出張所</t>
    <rPh sb="0" eb="3">
      <t>シュッ</t>
    </rPh>
    <phoneticPr fontId="18"/>
  </si>
  <si>
    <t>選択してください</t>
    <rPh sb="0" eb="2">
      <t>センタク</t>
    </rPh>
    <phoneticPr fontId="18"/>
  </si>
  <si>
    <t>当座</t>
    <rPh sb="0" eb="2">
      <t>トウザ</t>
    </rPh>
    <phoneticPr fontId="18"/>
  </si>
  <si>
    <t>納税</t>
    <rPh sb="0" eb="2">
      <t>ノウゼイ</t>
    </rPh>
    <phoneticPr fontId="18"/>
  </si>
  <si>
    <t>マンション・アパート等を入力する場合は、番地の後に１マスあけてください</t>
    <rPh sb="10" eb="11">
      <t>トウ</t>
    </rPh>
    <rPh sb="12" eb="14">
      <t>ニュウリョク</t>
    </rPh>
    <rPh sb="16" eb="18">
      <t>バアイ</t>
    </rPh>
    <rPh sb="20" eb="22">
      <t>バンチ</t>
    </rPh>
    <rPh sb="23" eb="24">
      <t>アト</t>
    </rPh>
    <phoneticPr fontId="18"/>
  </si>
  <si>
    <t>全期・期別</t>
    <rPh sb="0" eb="2">
      <t>ゼンキ</t>
    </rPh>
    <rPh sb="3" eb="5">
      <t>キベ</t>
    </rPh>
    <phoneticPr fontId="18"/>
  </si>
  <si>
    <t>全期</t>
    <rPh sb="0" eb="2">
      <t>ゼンキ</t>
    </rPh>
    <phoneticPr fontId="18"/>
  </si>
  <si>
    <t>期別</t>
    <rPh sb="0" eb="1">
      <t>キ</t>
    </rPh>
    <rPh sb="1" eb="2">
      <t>ベツ</t>
    </rPh>
    <phoneticPr fontId="18"/>
  </si>
  <si>
    <r>
      <t xml:space="preserve">開始期
</t>
    </r>
    <r>
      <rPr>
        <sz val="8"/>
        <color indexed="8"/>
        <rFont val="ＭＳ Ｐ明朝"/>
        <family val="1"/>
        <charset val="128"/>
      </rPr>
      <t>左:年度、右:期</t>
    </r>
    <rPh sb="0" eb="3">
      <t>カイシキ</t>
    </rPh>
    <rPh sb="4" eb="5">
      <t>ヒダリ</t>
    </rPh>
    <rPh sb="6" eb="8">
      <t>ネンド</t>
    </rPh>
    <rPh sb="9" eb="10">
      <t>ミギ</t>
    </rPh>
    <rPh sb="11" eb="12">
      <t>キ</t>
    </rPh>
    <phoneticPr fontId="18"/>
  </si>
  <si>
    <t>固定資産税①</t>
    <rPh sb="0" eb="2">
      <t>コテイ</t>
    </rPh>
    <rPh sb="2" eb="5">
      <t>シサンゼイ</t>
    </rPh>
    <phoneticPr fontId="18"/>
  </si>
  <si>
    <t>市・県民税（普通徴収）①</t>
    <rPh sb="0" eb="1">
      <t>シ</t>
    </rPh>
    <rPh sb="2" eb="4">
      <t>ケンミン</t>
    </rPh>
    <rPh sb="4" eb="5">
      <t>ゼイ</t>
    </rPh>
    <rPh sb="6" eb="8">
      <t>フツウ</t>
    </rPh>
    <rPh sb="8" eb="10">
      <t>チョウシュウ</t>
    </rPh>
    <phoneticPr fontId="18"/>
  </si>
  <si>
    <t>市・県民税（普通徴収）②</t>
    <rPh sb="0" eb="1">
      <t>シ</t>
    </rPh>
    <rPh sb="2" eb="4">
      <t>ケンミン</t>
    </rPh>
    <rPh sb="4" eb="5">
      <t>ゼイ</t>
    </rPh>
    <rPh sb="6" eb="8">
      <t>フツウ</t>
    </rPh>
    <rPh sb="8" eb="10">
      <t>チョウシュウ</t>
    </rPh>
    <phoneticPr fontId="18"/>
  </si>
  <si>
    <t>国民健康保険税（普通徴収）①</t>
    <rPh sb="0" eb="4">
      <t>コクミン</t>
    </rPh>
    <rPh sb="4" eb="7">
      <t>ホケン</t>
    </rPh>
    <rPh sb="8" eb="10">
      <t>フツウ</t>
    </rPh>
    <rPh sb="10" eb="12">
      <t>チョウシュウ</t>
    </rPh>
    <phoneticPr fontId="18"/>
  </si>
  <si>
    <t>軽自動車税①</t>
    <rPh sb="0" eb="1">
      <t>ケイ</t>
    </rPh>
    <rPh sb="1" eb="4">
      <t>ジドウシャ</t>
    </rPh>
    <rPh sb="4" eb="5">
      <t>ゼイ</t>
    </rPh>
    <phoneticPr fontId="18"/>
  </si>
  <si>
    <t>軽自動車税②</t>
    <rPh sb="0" eb="1">
      <t>ケイ</t>
    </rPh>
    <rPh sb="1" eb="4">
      <t>ジドウシャ</t>
    </rPh>
    <rPh sb="4" eb="5">
      <t>ゼイ</t>
    </rPh>
    <phoneticPr fontId="18"/>
  </si>
  <si>
    <t>税目（希望する税目のみ入力してください）</t>
    <rPh sb="0" eb="2">
      <t>ゼイモク</t>
    </rPh>
    <rPh sb="3" eb="5">
      <t>キボウ</t>
    </rPh>
    <rPh sb="7" eb="9">
      <t>ゼイモク</t>
    </rPh>
    <rPh sb="11" eb="13">
      <t>ニュウリョク</t>
    </rPh>
    <phoneticPr fontId="18"/>
  </si>
  <si>
    <t>納税義務者①</t>
    <rPh sb="0" eb="5">
      <t>ノウゼイ</t>
    </rPh>
    <phoneticPr fontId="18"/>
  </si>
  <si>
    <t>納税義務者②</t>
    <rPh sb="0" eb="5">
      <t>ノウゼイ</t>
    </rPh>
    <phoneticPr fontId="18"/>
  </si>
  <si>
    <r>
      <t>入力表</t>
    </r>
    <r>
      <rPr>
        <b/>
        <sz val="10"/>
        <color rgb="FFFF0000"/>
        <rFont val="ＭＳ Ｐ明朝"/>
        <family val="1"/>
        <charset val="128"/>
      </rPr>
      <t xml:space="preserve">
愛知銀行・ゆうちょ銀行はこの様式は使用できません。</t>
    </r>
    <rPh sb="0" eb="3">
      <t>ニュウ</t>
    </rPh>
    <rPh sb="18" eb="20">
      <t>ヨウシキ</t>
    </rPh>
    <rPh sb="21" eb="23">
      <t>シヨウ</t>
    </rPh>
    <phoneticPr fontId="18"/>
  </si>
  <si>
    <t>金庫</t>
  </si>
  <si>
    <t>あいち尾東農協</t>
    <rPh sb="3" eb="4">
      <t>オ</t>
    </rPh>
    <rPh sb="4" eb="5">
      <t>ヒガシ</t>
    </rPh>
    <rPh sb="5" eb="6">
      <t>ノウ</t>
    </rPh>
    <rPh sb="6" eb="7">
      <t>キョウ</t>
    </rPh>
    <phoneticPr fontId="18"/>
  </si>
  <si>
    <r>
      <t>本</t>
    </r>
    <r>
      <rPr>
        <sz val="9"/>
        <color indexed="8"/>
        <rFont val="ＭＳ Ｐ明朝"/>
        <family val="1"/>
        <charset val="128"/>
      </rPr>
      <t>店</t>
    </r>
    <rPh sb="0" eb="2">
      <t>ホンテン</t>
    </rPh>
    <phoneticPr fontId="18"/>
  </si>
  <si>
    <t>支店</t>
  </si>
  <si>
    <t>出張所</t>
  </si>
  <si>
    <t xml:space="preserve"> 　28</t>
  </si>
  <si>
    <t xml:space="preserve"> 　30</t>
  </si>
  <si>
    <t xml:space="preserve"> 　22</t>
  </si>
  <si>
    <t>市外局番等の間を「-」で区切ってください</t>
    <rPh sb="0" eb="4">
      <t>シガイ</t>
    </rPh>
    <rPh sb="4" eb="5">
      <t>トウ</t>
    </rPh>
    <rPh sb="6" eb="7">
      <t>アイダ</t>
    </rPh>
    <rPh sb="12" eb="14">
      <t>クギ</t>
    </rPh>
    <phoneticPr fontId="18"/>
  </si>
  <si>
    <t>自動で表示されない場合は、直接入力してください</t>
    <rPh sb="0" eb="2">
      <t>ジドウ</t>
    </rPh>
    <rPh sb="3" eb="5">
      <t>ヒョウジ</t>
    </rPh>
    <rPh sb="9" eb="11">
      <t>バアイ</t>
    </rPh>
    <rPh sb="13" eb="15">
      <t>チョクセツ</t>
    </rPh>
    <rPh sb="15" eb="17">
      <t>ニュウリョク</t>
    </rPh>
    <phoneticPr fontId="18"/>
  </si>
  <si>
    <t>氏名が「同上」の場合は「ドウジョウ」としてください</t>
    <rPh sb="0" eb="2">
      <t>シメイ</t>
    </rPh>
    <rPh sb="4" eb="6">
      <t>ドウジョウ</t>
    </rPh>
    <rPh sb="8" eb="10">
      <t>バアイ</t>
    </rPh>
    <phoneticPr fontId="18"/>
  </si>
  <si>
    <t xml:space="preserve">・口座振替を希望する税目のみ入力してください。
・希望する税目欄の①から順に入力してください。
・同税目で納税義務者欄が３以上必要なかたは、２枚に分けて入力していただくか、手書きで記入、または、市役所に連絡してください。
</t>
    <rPh sb="1" eb="5">
      <t>コウザ</t>
    </rPh>
    <rPh sb="6" eb="8">
      <t>キボウ</t>
    </rPh>
    <rPh sb="10" eb="12">
      <t>ゼイモク</t>
    </rPh>
    <rPh sb="14" eb="16">
      <t>ニュウリョク</t>
    </rPh>
    <rPh sb="26" eb="28">
      <t>キボウ</t>
    </rPh>
    <rPh sb="30" eb="32">
      <t>ゼイモク</t>
    </rPh>
    <rPh sb="32" eb="33">
      <t>ラン</t>
    </rPh>
    <rPh sb="37" eb="38">
      <t>ジュン</t>
    </rPh>
    <rPh sb="39" eb="41">
      <t>ニュウリョク</t>
    </rPh>
    <rPh sb="51" eb="52">
      <t>ドウ</t>
    </rPh>
    <rPh sb="52" eb="54">
      <t>ゼイモク</t>
    </rPh>
    <rPh sb="55" eb="57">
      <t>ノウゼイ</t>
    </rPh>
    <rPh sb="57" eb="60">
      <t>ギムシャ</t>
    </rPh>
    <rPh sb="60" eb="61">
      <t>ラン</t>
    </rPh>
    <rPh sb="63" eb="65">
      <t>イジョウ</t>
    </rPh>
    <rPh sb="65" eb="67">
      <t>ヒツヨウ</t>
    </rPh>
    <rPh sb="73" eb="74">
      <t>マイ</t>
    </rPh>
    <rPh sb="75" eb="76">
      <t>ワ</t>
    </rPh>
    <rPh sb="78" eb="80">
      <t>ニュウリョク</t>
    </rPh>
    <rPh sb="88" eb="90">
      <t>テガ</t>
    </rPh>
    <rPh sb="92" eb="94">
      <t>キニュウ</t>
    </rPh>
    <rPh sb="99" eb="102">
      <t>シヤクショ</t>
    </rPh>
    <rPh sb="103" eb="105">
      <t>レンラク</t>
    </rPh>
    <phoneticPr fontId="18"/>
  </si>
  <si>
    <t>瀬戸信用金庫</t>
    <rPh sb="0" eb="2">
      <t>セト</t>
    </rPh>
    <rPh sb="2" eb="4">
      <t>シンヨウ</t>
    </rPh>
    <rPh sb="4" eb="6">
      <t>キンコ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</si>
</sst>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&quot;&quot;提出&quot;"/>
  </numFmts>
  <fonts count="45" x14ac:knownFonts="1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0"/>
      <color indexed="8"/>
      <name val="ＭＳ Ｐ明朝"/>
      <family val="1"/>
    </font>
    <font>
      <b/>
      <sz val="16"/>
      <color theme="1"/>
      <name val="ＭＳ Ｐ明朝"/>
      <family val="1"/>
    </font>
    <font>
      <b/>
      <sz val="10"/>
      <color rgb="FFFF0000"/>
      <name val="ＭＳ Ｐ明朝"/>
      <family val="1"/>
    </font>
    <font>
      <b/>
      <sz val="10"/>
      <color theme="1"/>
      <name val="ＭＳ Ｐ明朝"/>
      <family val="1"/>
    </font>
    <font>
      <sz val="9"/>
      <color indexed="8"/>
      <name val="ＭＳ Ｐ明朝"/>
      <family val="1"/>
    </font>
    <font>
      <sz val="11"/>
      <color indexed="8"/>
      <name val="ＭＳ Ｐ明朝"/>
      <family val="1"/>
    </font>
    <font>
      <sz val="10.5"/>
      <color indexed="8"/>
      <name val="ＭＳ Ｐゴシック"/>
      <family val="3"/>
    </font>
    <font>
      <b/>
      <sz val="16"/>
      <color indexed="8"/>
      <name val="ＭＳ Ｐ明朝"/>
      <family val="1"/>
    </font>
    <font>
      <sz val="6"/>
      <color indexed="8"/>
      <name val="ＭＳ Ｐ明朝"/>
      <family val="1"/>
    </font>
    <font>
      <sz val="12"/>
      <color indexed="8"/>
      <name val="ＭＳ Ｐ明朝"/>
      <family val="1"/>
    </font>
    <font>
      <sz val="8"/>
      <color indexed="8"/>
      <name val="ＭＳ Ｐ明朝"/>
      <family val="1"/>
    </font>
    <font>
      <sz val="18"/>
      <color indexed="8"/>
      <name val="ＭＳ Ｐ明朝"/>
      <family val="1"/>
    </font>
    <font>
      <sz val="13"/>
      <color indexed="8"/>
      <name val="ＭＳ Ｐ明朝"/>
      <family val="1"/>
    </font>
    <font>
      <b/>
      <sz val="9"/>
      <color indexed="8"/>
      <name val="ＭＳ Ｐ明朝"/>
      <family val="1"/>
    </font>
    <font>
      <sz val="10.5"/>
      <color indexed="8"/>
      <name val="ＭＳ Ｐ明朝"/>
      <family val="1"/>
    </font>
    <font>
      <sz val="8.5"/>
      <color indexed="8"/>
      <name val="ＭＳ Ｐ明朝"/>
      <family val="1"/>
    </font>
    <font>
      <sz val="14"/>
      <color indexed="8"/>
      <name val="ＭＳ Ｐ明朝"/>
      <family val="1"/>
    </font>
    <font>
      <sz val="14"/>
      <color indexed="8"/>
      <name val="ＭＳ Ｐゴシック"/>
      <family val="3"/>
    </font>
    <font>
      <b/>
      <sz val="18"/>
      <color indexed="8"/>
      <name val="ＭＳ Ｐ明朝"/>
      <family val="1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55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23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23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40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Protection="1">
      <alignment vertical="center"/>
    </xf>
    <xf numFmtId="176" fontId="19" fillId="0" borderId="17" xfId="0" applyNumberFormat="1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/>
    </xf>
    <xf numFmtId="0" fontId="19" fillId="0" borderId="21" xfId="0" applyFont="1" applyBorder="1" applyAlignment="1" applyProtection="1">
      <alignment horizontal="center" vertical="center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Protection="1">
      <alignment vertical="center"/>
    </xf>
    <xf numFmtId="0" fontId="19" fillId="0" borderId="23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0" fontId="19" fillId="25" borderId="29" xfId="0" applyFont="1" applyFill="1" applyBorder="1" applyAlignment="1" applyProtection="1">
      <alignment horizontal="right" vertical="center"/>
      <protection locked="0"/>
    </xf>
    <xf numFmtId="0" fontId="19" fillId="25" borderId="32" xfId="0" applyFont="1" applyFill="1" applyBorder="1" applyAlignment="1" applyProtection="1">
      <alignment horizontal="right" vertical="center"/>
      <protection locked="0"/>
    </xf>
    <xf numFmtId="0" fontId="19" fillId="25" borderId="37" xfId="0" applyFont="1" applyFill="1" applyBorder="1" applyAlignment="1" applyProtection="1">
      <alignment horizontal="right" vertical="center"/>
      <protection locked="0"/>
    </xf>
    <xf numFmtId="0" fontId="19" fillId="0" borderId="40" xfId="0" applyFont="1" applyFill="1" applyBorder="1" applyAlignment="1" applyProtection="1">
      <alignment horizontal="right" vertical="center"/>
    </xf>
    <xf numFmtId="0" fontId="19" fillId="25" borderId="41" xfId="0" applyFont="1" applyFill="1" applyBorder="1" applyAlignment="1" applyProtection="1">
      <alignment horizontal="center" vertical="center" wrapText="1" shrinkToFit="1"/>
      <protection locked="0"/>
    </xf>
    <xf numFmtId="0" fontId="19" fillId="0" borderId="22" xfId="0" applyFont="1" applyBorder="1" applyAlignment="1" applyProtection="1">
      <alignment horizontal="center" vertical="center"/>
    </xf>
    <xf numFmtId="0" fontId="19" fillId="0" borderId="0" xfId="0" applyFont="1" applyProtection="1">
      <alignment vertical="center"/>
      <protection locked="0"/>
    </xf>
    <xf numFmtId="0" fontId="19" fillId="0" borderId="44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19" fillId="0" borderId="45" xfId="0" applyFont="1" applyBorder="1" applyProtection="1">
      <alignment vertical="center"/>
    </xf>
    <xf numFmtId="0" fontId="19" fillId="25" borderId="47" xfId="0" applyFont="1" applyFill="1" applyBorder="1" applyAlignment="1" applyProtection="1">
      <alignment horizontal="right" vertical="center"/>
      <protection locked="0"/>
    </xf>
    <xf numFmtId="0" fontId="19" fillId="0" borderId="50" xfId="0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top"/>
    </xf>
    <xf numFmtId="0" fontId="24" fillId="0" borderId="53" xfId="0" applyFont="1" applyBorder="1">
      <alignment vertical="center"/>
    </xf>
    <xf numFmtId="0" fontId="23" fillId="0" borderId="0" xfId="0" applyFont="1">
      <alignment vertical="center"/>
    </xf>
    <xf numFmtId="0" fontId="24" fillId="0" borderId="62" xfId="0" applyFont="1" applyBorder="1">
      <alignment vertical="center"/>
    </xf>
    <xf numFmtId="0" fontId="24" fillId="0" borderId="63" xfId="0" applyFont="1" applyBorder="1" applyAlignment="1">
      <alignment vertical="top"/>
    </xf>
    <xf numFmtId="0" fontId="24" fillId="0" borderId="64" xfId="0" applyFont="1" applyBorder="1" applyAlignment="1">
      <alignment vertical="top"/>
    </xf>
    <xf numFmtId="0" fontId="24" fillId="0" borderId="45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30" fillId="0" borderId="29" xfId="0" applyFont="1" applyBorder="1" applyAlignment="1">
      <alignment horizontal="center" vertical="center"/>
    </xf>
    <xf numFmtId="0" fontId="24" fillId="0" borderId="66" xfId="0" applyFont="1" applyBorder="1">
      <alignment vertical="center"/>
    </xf>
    <xf numFmtId="0" fontId="23" fillId="0" borderId="8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62" xfId="0" applyFont="1" applyBorder="1" applyAlignment="1">
      <alignment horizontal="right" vertical="center" wrapText="1"/>
    </xf>
    <xf numFmtId="0" fontId="23" fillId="0" borderId="74" xfId="0" applyFont="1" applyBorder="1" applyAlignment="1">
      <alignment vertical="center"/>
    </xf>
    <xf numFmtId="0" fontId="23" fillId="0" borderId="74" xfId="0" applyFont="1" applyBorder="1" applyAlignment="1">
      <alignment horizontal="left" vertical="center"/>
    </xf>
    <xf numFmtId="0" fontId="24" fillId="0" borderId="80" xfId="0" applyFont="1" applyBorder="1">
      <alignment vertical="center"/>
    </xf>
    <xf numFmtId="0" fontId="28" fillId="0" borderId="0" xfId="0" applyFont="1">
      <alignment vertical="center"/>
    </xf>
    <xf numFmtId="0" fontId="23" fillId="0" borderId="74" xfId="0" applyFont="1" applyBorder="1" applyAlignment="1">
      <alignment horizontal="center" vertical="center"/>
    </xf>
    <xf numFmtId="0" fontId="29" fillId="0" borderId="32" xfId="0" applyFont="1" applyBorder="1" applyAlignment="1">
      <alignment vertical="top" wrapText="1"/>
    </xf>
    <xf numFmtId="0" fontId="24" fillId="0" borderId="0" xfId="0" applyFont="1" applyBorder="1" applyAlignment="1">
      <alignment vertical="center"/>
    </xf>
    <xf numFmtId="0" fontId="24" fillId="0" borderId="93" xfId="0" applyFont="1" applyBorder="1" applyAlignment="1">
      <alignment vertical="center"/>
    </xf>
    <xf numFmtId="0" fontId="24" fillId="0" borderId="84" xfId="0" applyFont="1" applyBorder="1" applyAlignment="1">
      <alignment vertical="center"/>
    </xf>
    <xf numFmtId="0" fontId="24" fillId="0" borderId="45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4" fillId="0" borderId="29" xfId="0" applyFont="1" applyBorder="1">
      <alignment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4" fillId="0" borderId="0" xfId="0" applyFont="1" applyBorder="1">
      <alignment vertical="center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9" fillId="24" borderId="10" xfId="0" applyFont="1" applyFill="1" applyBorder="1" applyAlignment="1" applyProtection="1">
      <alignment horizontal="center" vertical="center" textRotation="255"/>
    </xf>
    <xf numFmtId="0" fontId="19" fillId="24" borderId="11" xfId="0" applyFont="1" applyFill="1" applyBorder="1" applyAlignment="1" applyProtection="1">
      <alignment horizontal="center" vertical="center" textRotation="255"/>
    </xf>
    <xf numFmtId="0" fontId="19" fillId="24" borderId="12" xfId="0" applyFont="1" applyFill="1" applyBorder="1" applyAlignment="1" applyProtection="1">
      <alignment horizontal="center" vertical="center" textRotation="255"/>
    </xf>
    <xf numFmtId="0" fontId="19" fillId="24" borderId="13" xfId="0" applyFont="1" applyFill="1" applyBorder="1" applyAlignment="1" applyProtection="1">
      <alignment horizontal="center" vertical="center" textRotation="255"/>
    </xf>
    <xf numFmtId="0" fontId="19" fillId="24" borderId="10" xfId="0" applyFont="1" applyFill="1" applyBorder="1" applyAlignment="1" applyProtection="1">
      <alignment horizontal="center" vertical="center" textRotation="255" wrapText="1"/>
    </xf>
    <xf numFmtId="0" fontId="19" fillId="24" borderId="11" xfId="0" applyFont="1" applyFill="1" applyBorder="1" applyAlignment="1" applyProtection="1">
      <alignment horizontal="center" vertical="center" textRotation="255" wrapText="1"/>
    </xf>
    <xf numFmtId="0" fontId="19" fillId="24" borderId="12" xfId="0" applyFont="1" applyFill="1" applyBorder="1" applyAlignment="1" applyProtection="1">
      <alignment horizontal="center" vertical="center" textRotation="255" wrapText="1"/>
    </xf>
    <xf numFmtId="0" fontId="19" fillId="24" borderId="14" xfId="0" applyFont="1" applyFill="1" applyBorder="1" applyAlignment="1" applyProtection="1">
      <alignment horizontal="center" vertical="center" textRotation="255"/>
    </xf>
    <xf numFmtId="0" fontId="19" fillId="24" borderId="15" xfId="0" applyFont="1" applyFill="1" applyBorder="1" applyAlignment="1" applyProtection="1">
      <alignment horizontal="center" vertical="center" textRotation="255"/>
    </xf>
    <xf numFmtId="0" fontId="19" fillId="24" borderId="16" xfId="0" applyFont="1" applyFill="1" applyBorder="1" applyAlignment="1" applyProtection="1">
      <alignment horizontal="center" vertical="center" textRotation="255"/>
    </xf>
    <xf numFmtId="0" fontId="19" fillId="0" borderId="52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25" borderId="30" xfId="0" applyFont="1" applyFill="1" applyBorder="1" applyAlignment="1" applyProtection="1">
      <alignment horizontal="center" vertical="center"/>
      <protection locked="0"/>
    </xf>
    <xf numFmtId="0" fontId="19" fillId="25" borderId="38" xfId="0" applyFont="1" applyFill="1" applyBorder="1" applyAlignment="1" applyProtection="1">
      <alignment horizontal="center" vertical="center"/>
      <protection locked="0"/>
    </xf>
    <xf numFmtId="0" fontId="19" fillId="25" borderId="48" xfId="0" applyFont="1" applyFill="1" applyBorder="1" applyAlignment="1" applyProtection="1">
      <alignment horizontal="center" vertical="center"/>
      <protection locked="0"/>
    </xf>
    <xf numFmtId="0" fontId="19" fillId="0" borderId="31" xfId="0" applyFont="1" applyFill="1" applyBorder="1" applyAlignment="1" applyProtection="1">
      <alignment horizontal="center" vertical="center" shrinkToFit="1"/>
    </xf>
    <xf numFmtId="0" fontId="19" fillId="0" borderId="39" xfId="0" applyFont="1" applyFill="1" applyBorder="1" applyAlignment="1" applyProtection="1">
      <alignment horizontal="center" vertical="center" shrinkToFit="1"/>
    </xf>
    <xf numFmtId="0" fontId="19" fillId="0" borderId="49" xfId="0" applyFont="1" applyFill="1" applyBorder="1" applyAlignment="1" applyProtection="1">
      <alignment horizontal="center" vertical="center" shrinkToFit="1"/>
    </xf>
    <xf numFmtId="0" fontId="19" fillId="25" borderId="29" xfId="0" applyFont="1" applyFill="1" applyBorder="1" applyAlignment="1" applyProtection="1">
      <alignment horizontal="center" vertical="center"/>
      <protection locked="0"/>
    </xf>
    <xf numFmtId="0" fontId="19" fillId="25" borderId="37" xfId="0" applyFont="1" applyFill="1" applyBorder="1" applyAlignment="1" applyProtection="1">
      <alignment horizontal="center" vertical="center"/>
      <protection locked="0"/>
    </xf>
    <xf numFmtId="0" fontId="19" fillId="25" borderId="47" xfId="0" applyFont="1" applyFill="1" applyBorder="1" applyAlignment="1" applyProtection="1">
      <alignment horizontal="center" vertical="center"/>
      <protection locked="0"/>
    </xf>
    <xf numFmtId="0" fontId="19" fillId="25" borderId="13" xfId="0" applyFont="1" applyFill="1" applyBorder="1" applyAlignment="1" applyProtection="1">
      <alignment horizontal="center" vertical="center" wrapText="1"/>
      <protection locked="0"/>
    </xf>
    <xf numFmtId="0" fontId="19" fillId="26" borderId="13" xfId="0" applyFont="1" applyFill="1" applyBorder="1" applyAlignment="1" applyProtection="1">
      <alignment horizontal="center" vertical="center" wrapText="1"/>
      <protection locked="0"/>
    </xf>
    <xf numFmtId="0" fontId="19" fillId="0" borderId="28" xfId="0" applyFont="1" applyFill="1" applyBorder="1" applyAlignment="1" applyProtection="1">
      <alignment horizontal="center" vertical="center" shrinkToFit="1"/>
    </xf>
    <xf numFmtId="0" fontId="19" fillId="0" borderId="36" xfId="0" applyFont="1" applyFill="1" applyBorder="1" applyAlignment="1" applyProtection="1">
      <alignment horizontal="center" vertical="center" shrinkToFit="1"/>
    </xf>
    <xf numFmtId="0" fontId="19" fillId="0" borderId="46" xfId="0" applyFont="1" applyFill="1" applyBorder="1" applyAlignment="1" applyProtection="1">
      <alignment horizontal="center" vertical="center" shrinkToFit="1"/>
    </xf>
    <xf numFmtId="49" fontId="19" fillId="25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25" borderId="43" xfId="0" applyNumberFormat="1" applyFont="1" applyFill="1" applyBorder="1" applyAlignment="1" applyProtection="1">
      <alignment horizontal="center" vertical="center" wrapText="1"/>
      <protection locked="0"/>
    </xf>
    <xf numFmtId="0" fontId="19" fillId="25" borderId="18" xfId="0" applyFont="1" applyFill="1" applyBorder="1" applyAlignment="1" applyProtection="1">
      <alignment horizontal="center" vertical="center" wrapText="1"/>
      <protection locked="0"/>
    </xf>
    <xf numFmtId="0" fontId="19" fillId="25" borderId="26" xfId="0" applyFont="1" applyFill="1" applyBorder="1" applyAlignment="1" applyProtection="1">
      <alignment horizontal="center" vertical="center" wrapText="1"/>
      <protection locked="0"/>
    </xf>
    <xf numFmtId="0" fontId="19" fillId="25" borderId="51" xfId="0" applyFont="1" applyFill="1" applyBorder="1" applyAlignment="1" applyProtection="1">
      <alignment horizontal="center" vertical="center" wrapText="1"/>
      <protection locked="0"/>
    </xf>
    <xf numFmtId="0" fontId="19" fillId="25" borderId="41" xfId="0" applyFont="1" applyFill="1" applyBorder="1" applyAlignment="1" applyProtection="1">
      <alignment horizontal="center" vertical="center" wrapText="1"/>
      <protection locked="0"/>
    </xf>
    <xf numFmtId="0" fontId="19" fillId="26" borderId="19" xfId="0" applyFont="1" applyFill="1" applyBorder="1" applyAlignment="1" applyProtection="1">
      <alignment horizontal="center" vertical="center" wrapText="1"/>
      <protection locked="0"/>
    </xf>
    <xf numFmtId="0" fontId="19" fillId="26" borderId="43" xfId="0" applyFont="1" applyFill="1" applyBorder="1" applyAlignment="1" applyProtection="1">
      <alignment horizontal="center" vertical="center" wrapText="1"/>
      <protection locked="0"/>
    </xf>
    <xf numFmtId="0" fontId="19" fillId="26" borderId="41" xfId="0" applyFont="1" applyFill="1" applyBorder="1" applyAlignment="1" applyProtection="1">
      <alignment horizontal="center" vertical="center" wrapText="1"/>
      <protection locked="0"/>
    </xf>
    <xf numFmtId="0" fontId="19" fillId="25" borderId="27" xfId="0" applyFont="1" applyFill="1" applyBorder="1" applyAlignment="1" applyProtection="1">
      <alignment horizontal="center" vertical="center" shrinkToFit="1"/>
      <protection locked="0"/>
    </xf>
    <xf numFmtId="0" fontId="19" fillId="25" borderId="34" xfId="0" applyFont="1" applyFill="1" applyBorder="1" applyAlignment="1" applyProtection="1">
      <alignment horizontal="center" vertical="center" shrinkToFit="1"/>
      <protection locked="0"/>
    </xf>
    <xf numFmtId="0" fontId="19" fillId="25" borderId="27" xfId="0" applyFont="1" applyFill="1" applyBorder="1" applyAlignment="1" applyProtection="1">
      <alignment horizontal="center" vertical="center" wrapText="1"/>
      <protection locked="0"/>
    </xf>
    <xf numFmtId="0" fontId="19" fillId="25" borderId="35" xfId="0" applyFont="1" applyFill="1" applyBorder="1" applyAlignment="1" applyProtection="1">
      <alignment horizontal="center" vertical="center" wrapText="1"/>
      <protection locked="0"/>
    </xf>
    <xf numFmtId="0" fontId="19" fillId="25" borderId="4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176" fontId="19" fillId="25" borderId="25" xfId="0" applyNumberFormat="1" applyFont="1" applyFill="1" applyBorder="1" applyAlignment="1" applyProtection="1">
      <alignment horizontal="center" vertical="center" wrapText="1"/>
      <protection locked="0"/>
    </xf>
    <xf numFmtId="176" fontId="19" fillId="25" borderId="33" xfId="0" applyNumberFormat="1" applyFont="1" applyFill="1" applyBorder="1" applyAlignment="1" applyProtection="1">
      <alignment horizontal="center" vertical="center" wrapText="1"/>
      <protection locked="0"/>
    </xf>
    <xf numFmtId="0" fontId="19" fillId="25" borderId="26" xfId="0" applyFont="1" applyFill="1" applyBorder="1" applyAlignment="1" applyProtection="1">
      <alignment horizontal="center" vertical="center" shrinkToFit="1"/>
      <protection locked="0"/>
    </xf>
    <xf numFmtId="0" fontId="19" fillId="25" borderId="25" xfId="0" applyFont="1" applyFill="1" applyBorder="1" applyAlignment="1" applyProtection="1">
      <alignment horizontal="center" vertical="center" shrinkToFit="1"/>
      <protection locked="0"/>
    </xf>
    <xf numFmtId="0" fontId="19" fillId="25" borderId="33" xfId="0" applyFont="1" applyFill="1" applyBorder="1" applyAlignment="1" applyProtection="1">
      <alignment horizontal="center" vertical="center" shrinkToFit="1"/>
      <protection locked="0"/>
    </xf>
    <xf numFmtId="0" fontId="19" fillId="0" borderId="52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4" fillId="0" borderId="80" xfId="0" applyFont="1" applyBorder="1" applyAlignment="1">
      <alignment horizontal="left" vertical="top"/>
    </xf>
    <xf numFmtId="0" fontId="24" fillId="0" borderId="69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73" xfId="0" applyFont="1" applyBorder="1" applyAlignment="1">
      <alignment horizontal="left" vertical="top"/>
    </xf>
    <xf numFmtId="0" fontId="24" fillId="0" borderId="62" xfId="0" applyFont="1" applyBorder="1" applyAlignment="1">
      <alignment horizontal="left" vertical="top"/>
    </xf>
    <xf numFmtId="0" fontId="24" fillId="0" borderId="70" xfId="0" applyFont="1" applyBorder="1" applyAlignment="1">
      <alignment horizontal="left" vertical="top"/>
    </xf>
    <xf numFmtId="0" fontId="26" fillId="0" borderId="80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distributed" wrapText="1"/>
    </xf>
    <xf numFmtId="0" fontId="34" fillId="0" borderId="62" xfId="0" applyFont="1" applyBorder="1" applyAlignment="1">
      <alignment horizontal="left" vertical="distributed" wrapText="1"/>
    </xf>
    <xf numFmtId="0" fontId="34" fillId="0" borderId="73" xfId="0" applyFont="1" applyBorder="1" applyAlignment="1">
      <alignment horizontal="left" vertical="distributed" wrapText="1"/>
    </xf>
    <xf numFmtId="0" fontId="34" fillId="0" borderId="70" xfId="0" applyFont="1" applyBorder="1" applyAlignment="1">
      <alignment horizontal="left" vertical="distributed" wrapText="1"/>
    </xf>
    <xf numFmtId="0" fontId="19" fillId="0" borderId="56" xfId="0" applyFont="1" applyBorder="1" applyAlignment="1">
      <alignment horizontal="center" vertical="center" textRotation="255" shrinkToFit="1"/>
    </xf>
    <xf numFmtId="0" fontId="19" fillId="0" borderId="56" xfId="0" applyFont="1" applyBorder="1" applyAlignment="1">
      <alignment vertical="center" shrinkToFit="1"/>
    </xf>
    <xf numFmtId="0" fontId="19" fillId="0" borderId="57" xfId="0" applyFont="1" applyBorder="1" applyAlignment="1">
      <alignment vertical="center" shrinkToFit="1"/>
    </xf>
    <xf numFmtId="49" fontId="24" fillId="0" borderId="58" xfId="0" applyNumberFormat="1" applyFont="1" applyBorder="1" applyAlignment="1">
      <alignment horizontal="center" vertical="center"/>
    </xf>
    <xf numFmtId="49" fontId="24" fillId="0" borderId="69" xfId="0" applyNumberFormat="1" applyFont="1" applyBorder="1" applyAlignment="1">
      <alignment horizontal="center" vertical="center"/>
    </xf>
    <xf numFmtId="49" fontId="24" fillId="0" borderId="52" xfId="0" applyNumberFormat="1" applyFont="1" applyBorder="1" applyAlignment="1">
      <alignment horizontal="center" vertical="center"/>
    </xf>
    <xf numFmtId="49" fontId="24" fillId="0" borderId="73" xfId="0" applyNumberFormat="1" applyFont="1" applyBorder="1" applyAlignment="1">
      <alignment horizontal="center" vertical="center"/>
    </xf>
    <xf numFmtId="49" fontId="24" fillId="0" borderId="59" xfId="0" applyNumberFormat="1" applyFont="1" applyBorder="1" applyAlignment="1">
      <alignment horizontal="center" vertical="center"/>
    </xf>
    <xf numFmtId="49" fontId="24" fillId="0" borderId="70" xfId="0" applyNumberFormat="1" applyFont="1" applyBorder="1" applyAlignment="1">
      <alignment horizontal="center" vertical="center"/>
    </xf>
    <xf numFmtId="0" fontId="19" fillId="0" borderId="64" xfId="0" applyFont="1" applyBorder="1" applyAlignment="1">
      <alignment horizontal="distributed" vertical="center" wrapText="1"/>
    </xf>
    <xf numFmtId="0" fontId="19" fillId="0" borderId="73" xfId="0" applyFont="1" applyBorder="1" applyAlignment="1">
      <alignment horizontal="distributed" vertical="center" wrapText="1"/>
    </xf>
    <xf numFmtId="0" fontId="19" fillId="0" borderId="76" xfId="0" applyFont="1" applyBorder="1" applyAlignment="1">
      <alignment horizontal="distributed" vertical="center" wrapText="1"/>
    </xf>
    <xf numFmtId="0" fontId="19" fillId="0" borderId="70" xfId="0" applyFont="1" applyBorder="1" applyAlignment="1">
      <alignment horizontal="distributed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49" fontId="24" fillId="0" borderId="56" xfId="0" applyNumberFormat="1" applyFont="1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distributed" vertical="center" wrapText="1"/>
    </xf>
    <xf numFmtId="0" fontId="23" fillId="0" borderId="75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left" vertical="top"/>
    </xf>
    <xf numFmtId="0" fontId="24" fillId="0" borderId="58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19" fillId="0" borderId="75" xfId="0" applyFont="1" applyBorder="1" applyAlignment="1">
      <alignment horizontal="distributed" vertical="center" wrapText="1"/>
    </xf>
    <xf numFmtId="0" fontId="19" fillId="0" borderId="80" xfId="0" applyFont="1" applyBorder="1" applyAlignment="1">
      <alignment horizontal="distributed" vertical="center" wrapText="1"/>
    </xf>
    <xf numFmtId="0" fontId="19" fillId="0" borderId="69" xfId="0" applyFont="1" applyBorder="1" applyAlignment="1">
      <alignment horizontal="distributed" vertical="center" wrapText="1"/>
    </xf>
    <xf numFmtId="0" fontId="19" fillId="0" borderId="78" xfId="0" applyFont="1" applyBorder="1" applyAlignment="1">
      <alignment horizontal="distributed" vertical="center" wrapText="1"/>
    </xf>
    <xf numFmtId="0" fontId="19" fillId="0" borderId="84" xfId="0" applyFont="1" applyBorder="1" applyAlignment="1">
      <alignment horizontal="distributed" vertical="center" wrapText="1"/>
    </xf>
    <xf numFmtId="0" fontId="19" fillId="0" borderId="82" xfId="0" applyFont="1" applyBorder="1" applyAlignment="1">
      <alignment horizontal="distributed" vertical="center" wrapText="1"/>
    </xf>
    <xf numFmtId="49" fontId="24" fillId="0" borderId="44" xfId="0" applyNumberFormat="1" applyFont="1" applyBorder="1" applyAlignment="1">
      <alignment horizontal="center" vertical="center"/>
    </xf>
    <xf numFmtId="49" fontId="24" fillId="0" borderId="72" xfId="0" applyNumberFormat="1" applyFont="1" applyBorder="1" applyAlignment="1">
      <alignment horizontal="center" vertical="center"/>
    </xf>
    <xf numFmtId="0" fontId="19" fillId="0" borderId="63" xfId="0" applyFont="1" applyBorder="1" applyAlignment="1">
      <alignment horizontal="distributed" vertical="center"/>
    </xf>
    <xf numFmtId="0" fontId="19" fillId="0" borderId="72" xfId="0" applyFont="1" applyBorder="1" applyAlignment="1">
      <alignment horizontal="distributed" vertical="center"/>
    </xf>
    <xf numFmtId="0" fontId="19" fillId="0" borderId="64" xfId="0" applyFont="1" applyBorder="1" applyAlignment="1">
      <alignment horizontal="distributed" vertical="center"/>
    </xf>
    <xf numFmtId="0" fontId="19" fillId="0" borderId="73" xfId="0" applyFont="1" applyBorder="1" applyAlignment="1">
      <alignment horizontal="distributed" vertical="center"/>
    </xf>
    <xf numFmtId="0" fontId="19" fillId="0" borderId="76" xfId="0" applyFont="1" applyBorder="1" applyAlignment="1">
      <alignment horizontal="distributed" vertical="center"/>
    </xf>
    <xf numFmtId="0" fontId="19" fillId="0" borderId="70" xfId="0" applyFont="1" applyBorder="1" applyAlignment="1">
      <alignment horizontal="distributed" vertical="center"/>
    </xf>
    <xf numFmtId="0" fontId="23" fillId="0" borderId="28" xfId="0" applyFont="1" applyBorder="1" applyAlignment="1">
      <alignment horizontal="center" vertical="center" wrapText="1"/>
    </xf>
    <xf numFmtId="0" fontId="33" fillId="0" borderId="80" xfId="0" applyFont="1" applyBorder="1" applyAlignment="1">
      <alignment horizontal="left" vertical="top" wrapText="1"/>
    </xf>
    <xf numFmtId="0" fontId="33" fillId="0" borderId="69" xfId="0" applyFont="1" applyBorder="1" applyAlignment="1">
      <alignment horizontal="left" vertical="top" wrapText="1"/>
    </xf>
    <xf numFmtId="0" fontId="24" fillId="0" borderId="54" xfId="0" applyFont="1" applyBorder="1" applyAlignment="1">
      <alignment horizontal="center" vertical="center" textRotation="255"/>
    </xf>
    <xf numFmtId="0" fontId="24" fillId="0" borderId="55" xfId="0" applyFont="1" applyBorder="1" applyAlignment="1">
      <alignment horizontal="center" vertical="center" textRotation="255"/>
    </xf>
    <xf numFmtId="0" fontId="24" fillId="0" borderId="56" xfId="0" applyFont="1" applyBorder="1" applyAlignment="1">
      <alignment horizontal="center" vertical="center" textRotation="255"/>
    </xf>
    <xf numFmtId="0" fontId="24" fillId="0" borderId="45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72" xfId="0" applyFont="1" applyBorder="1" applyAlignment="1">
      <alignment horizontal="left" vertical="center" wrapText="1"/>
    </xf>
    <xf numFmtId="0" fontId="0" fillId="0" borderId="62" xfId="0" applyFont="1" applyBorder="1" applyAlignment="1">
      <alignment horizontal="left" vertical="center" wrapText="1"/>
    </xf>
    <xf numFmtId="0" fontId="0" fillId="0" borderId="70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73" xfId="0" applyFont="1" applyBorder="1" applyAlignment="1">
      <alignment horizontal="center" vertical="top" wrapText="1"/>
    </xf>
    <xf numFmtId="0" fontId="28" fillId="0" borderId="75" xfId="0" applyFont="1" applyBorder="1" applyAlignment="1">
      <alignment horizontal="center" vertical="center" textRotation="255"/>
    </xf>
    <xf numFmtId="0" fontId="28" fillId="0" borderId="80" xfId="0" applyFont="1" applyBorder="1" applyAlignment="1">
      <alignment horizontal="center" vertical="center" textRotation="255"/>
    </xf>
    <xf numFmtId="0" fontId="28" fillId="0" borderId="64" xfId="0" applyFont="1" applyBorder="1" applyAlignment="1">
      <alignment horizontal="center" vertical="center" textRotation="255"/>
    </xf>
    <xf numFmtId="0" fontId="28" fillId="0" borderId="0" xfId="0" applyFont="1" applyBorder="1" applyAlignment="1">
      <alignment horizontal="center" vertical="center" textRotation="255"/>
    </xf>
    <xf numFmtId="0" fontId="28" fillId="0" borderId="95" xfId="0" applyFont="1" applyBorder="1" applyAlignment="1">
      <alignment horizontal="center" vertical="center" textRotation="255"/>
    </xf>
    <xf numFmtId="0" fontId="28" fillId="0" borderId="96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4" fillId="0" borderId="6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center" vertical="center" shrinkToFit="1"/>
    </xf>
    <xf numFmtId="0" fontId="35" fillId="0" borderId="6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textRotation="255" wrapText="1"/>
    </xf>
    <xf numFmtId="0" fontId="27" fillId="0" borderId="68" xfId="0" applyFont="1" applyBorder="1" applyAlignment="1">
      <alignment horizontal="center" vertical="center" textRotation="255" wrapText="1"/>
    </xf>
    <xf numFmtId="0" fontId="27" fillId="0" borderId="66" xfId="0" applyFont="1" applyBorder="1" applyAlignment="1">
      <alignment vertical="center" textRotation="255" wrapText="1"/>
    </xf>
    <xf numFmtId="0" fontId="28" fillId="0" borderId="75" xfId="0" applyFont="1" applyBorder="1" applyAlignment="1">
      <alignment horizontal="center" vertical="center" shrinkToFit="1"/>
    </xf>
    <xf numFmtId="0" fontId="28" fillId="0" borderId="80" xfId="0" applyFont="1" applyBorder="1" applyAlignment="1">
      <alignment horizontal="center" vertical="center" shrinkToFit="1"/>
    </xf>
    <xf numFmtId="0" fontId="28" fillId="0" borderId="64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6" xfId="0" applyFont="1" applyBorder="1" applyAlignment="1">
      <alignment horizontal="center" vertical="center" shrinkToFit="1"/>
    </xf>
    <xf numFmtId="0" fontId="28" fillId="0" borderId="62" xfId="0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95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30" fillId="0" borderId="9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23" fillId="0" borderId="29" xfId="0" applyFont="1" applyBorder="1" applyAlignment="1">
      <alignment vertical="center" textRotation="255"/>
    </xf>
    <xf numFmtId="0" fontId="23" fillId="0" borderId="29" xfId="0" applyFont="1" applyBorder="1">
      <alignment vertical="center"/>
    </xf>
    <xf numFmtId="0" fontId="23" fillId="0" borderId="32" xfId="0" applyFont="1" applyBorder="1">
      <alignment vertical="center"/>
    </xf>
    <xf numFmtId="0" fontId="23" fillId="0" borderId="29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right" vertical="center"/>
    </xf>
    <xf numFmtId="0" fontId="23" fillId="0" borderId="47" xfId="0" applyFont="1" applyBorder="1" applyAlignment="1">
      <alignment horizontal="right" vertical="center"/>
    </xf>
    <xf numFmtId="0" fontId="29" fillId="0" borderId="66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49" fontId="24" fillId="0" borderId="61" xfId="0" applyNumberFormat="1" applyFont="1" applyBorder="1" applyAlignment="1">
      <alignment horizontal="center" vertical="center"/>
    </xf>
    <xf numFmtId="49" fontId="24" fillId="0" borderId="74" xfId="0" applyNumberFormat="1" applyFont="1" applyBorder="1" applyAlignment="1">
      <alignment horizontal="center" vertical="center"/>
    </xf>
    <xf numFmtId="0" fontId="19" fillId="0" borderId="74" xfId="0" applyFont="1" applyBorder="1" applyAlignment="1">
      <alignment horizontal="distributed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/>
    </xf>
    <xf numFmtId="0" fontId="29" fillId="0" borderId="86" xfId="0" applyFont="1" applyBorder="1" applyAlignment="1">
      <alignment horizontal="left" vertical="top" wrapText="1"/>
    </xf>
    <xf numFmtId="0" fontId="29" fillId="0" borderId="87" xfId="0" applyFont="1" applyBorder="1" applyAlignment="1">
      <alignment horizontal="left" vertical="top"/>
    </xf>
    <xf numFmtId="0" fontId="29" fillId="0" borderId="88" xfId="0" applyFont="1" applyBorder="1" applyAlignment="1">
      <alignment horizontal="left" vertical="top"/>
    </xf>
    <xf numFmtId="0" fontId="29" fillId="0" borderId="105" xfId="0" applyFont="1" applyBorder="1" applyAlignment="1">
      <alignment horizontal="left" vertical="top"/>
    </xf>
    <xf numFmtId="0" fontId="27" fillId="0" borderId="29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3" fillId="0" borderId="75" xfId="0" applyFont="1" applyBorder="1" applyAlignment="1">
      <alignment horizontal="left" vertical="center" wrapText="1"/>
    </xf>
    <xf numFmtId="0" fontId="23" fillId="0" borderId="80" xfId="0" applyFont="1" applyBorder="1" applyAlignment="1">
      <alignment horizontal="left" vertical="center" wrapText="1"/>
    </xf>
    <xf numFmtId="0" fontId="23" fillId="0" borderId="69" xfId="0" applyFont="1" applyBorder="1" applyAlignment="1">
      <alignment horizontal="left" vertical="center" wrapText="1"/>
    </xf>
    <xf numFmtId="0" fontId="23" fillId="0" borderId="95" xfId="0" applyFont="1" applyBorder="1" applyAlignment="1">
      <alignment horizontal="left" vertical="center" wrapText="1"/>
    </xf>
    <xf numFmtId="0" fontId="23" fillId="0" borderId="86" xfId="0" applyFont="1" applyBorder="1" applyAlignment="1">
      <alignment horizontal="left" vertical="center" wrapText="1"/>
    </xf>
    <xf numFmtId="0" fontId="23" fillId="0" borderId="87" xfId="0" applyFont="1" applyBorder="1" applyAlignment="1">
      <alignment horizontal="left" vertical="center" wrapText="1"/>
    </xf>
    <xf numFmtId="0" fontId="23" fillId="0" borderId="88" xfId="0" applyFont="1" applyBorder="1" applyAlignment="1">
      <alignment horizontal="left" vertical="center" wrapText="1"/>
    </xf>
    <xf numFmtId="0" fontId="23" fillId="0" borderId="105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19" fillId="0" borderId="81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distributed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left" vertical="center" wrapText="1"/>
    </xf>
    <xf numFmtId="0" fontId="23" fillId="0" borderId="62" xfId="0" applyFont="1" applyBorder="1" applyAlignment="1">
      <alignment horizontal="left" vertical="center" wrapText="1"/>
    </xf>
    <xf numFmtId="0" fontId="23" fillId="0" borderId="70" xfId="0" applyFont="1" applyBorder="1" applyAlignment="1">
      <alignment horizontal="left" vertical="center" wrapText="1"/>
    </xf>
    <xf numFmtId="0" fontId="23" fillId="0" borderId="77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23" fillId="0" borderId="104" xfId="0" applyFont="1" applyBorder="1" applyAlignment="1">
      <alignment horizontal="left" vertical="center" wrapText="1"/>
    </xf>
    <xf numFmtId="0" fontId="29" fillId="0" borderId="76" xfId="0" applyFont="1" applyBorder="1" applyAlignment="1">
      <alignment horizontal="distributed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 wrapText="1"/>
    </xf>
    <xf numFmtId="0" fontId="32" fillId="0" borderId="62" xfId="0" applyFont="1" applyBorder="1" applyAlignment="1">
      <alignment horizontal="center" vertical="center" wrapText="1"/>
    </xf>
    <xf numFmtId="0" fontId="32" fillId="0" borderId="104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distributed" vertical="center" wrapText="1" indent="2"/>
    </xf>
    <xf numFmtId="0" fontId="19" fillId="0" borderId="62" xfId="0" applyFont="1" applyBorder="1" applyAlignment="1">
      <alignment horizontal="distributed" vertical="center" wrapText="1" indent="2"/>
    </xf>
    <xf numFmtId="0" fontId="19" fillId="0" borderId="70" xfId="0" applyFont="1" applyBorder="1" applyAlignment="1">
      <alignment horizontal="distributed" vertical="center" wrapText="1" indent="2"/>
    </xf>
    <xf numFmtId="0" fontId="31" fillId="0" borderId="76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left" vertical="center" shrinkToFit="1"/>
    </xf>
    <xf numFmtId="0" fontId="23" fillId="0" borderId="70" xfId="0" applyFont="1" applyBorder="1" applyAlignment="1">
      <alignment horizontal="left" vertical="center" shrinkToFit="1"/>
    </xf>
    <xf numFmtId="0" fontId="31" fillId="0" borderId="77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1" fillId="0" borderId="81" xfId="0" applyFont="1" applyBorder="1" applyAlignment="1">
      <alignment horizontal="center" vertical="center" wrapText="1"/>
    </xf>
    <xf numFmtId="0" fontId="23" fillId="0" borderId="104" xfId="0" applyFont="1" applyBorder="1" applyAlignment="1">
      <alignment horizontal="left" vertical="center" shrinkToFit="1"/>
    </xf>
    <xf numFmtId="0" fontId="23" fillId="0" borderId="75" xfId="0" applyFont="1" applyBorder="1" applyAlignment="1">
      <alignment horizontal="left" vertical="center" shrinkToFit="1"/>
    </xf>
    <xf numFmtId="0" fontId="23" fillId="0" borderId="80" xfId="0" applyFont="1" applyBorder="1" applyAlignment="1">
      <alignment horizontal="left" vertical="center" shrinkToFit="1"/>
    </xf>
    <xf numFmtId="0" fontId="23" fillId="0" borderId="69" xfId="0" applyFont="1" applyBorder="1" applyAlignment="1">
      <alignment horizontal="left" vertical="center" shrinkToFit="1"/>
    </xf>
    <xf numFmtId="0" fontId="23" fillId="0" borderId="95" xfId="0" applyFont="1" applyBorder="1" applyAlignment="1">
      <alignment horizontal="left" vertical="center" shrinkToFit="1"/>
    </xf>
    <xf numFmtId="0" fontId="23" fillId="0" borderId="76" xfId="0" applyFont="1" applyBorder="1" applyAlignment="1">
      <alignment horizontal="left" vertical="center" shrinkToFit="1"/>
    </xf>
    <xf numFmtId="0" fontId="23" fillId="0" borderId="83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103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98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/>
    </xf>
    <xf numFmtId="0" fontId="19" fillId="0" borderId="32" xfId="0" applyFont="1" applyBorder="1" applyAlignment="1">
      <alignment horizontal="distributed" vertical="center" indent="1"/>
    </xf>
    <xf numFmtId="0" fontId="19" fillId="0" borderId="86" xfId="0" applyFont="1" applyBorder="1" applyAlignment="1">
      <alignment horizontal="distributed" vertical="center" indent="1"/>
    </xf>
    <xf numFmtId="0" fontId="19" fillId="0" borderId="99" xfId="0" applyFont="1" applyBorder="1" applyAlignment="1">
      <alignment horizontal="distributed" vertical="center" indent="1"/>
    </xf>
    <xf numFmtId="0" fontId="19" fillId="0" borderId="29" xfId="0" applyFont="1" applyBorder="1" applyAlignment="1">
      <alignment horizontal="distributed" vertical="center" indent="1"/>
    </xf>
    <xf numFmtId="0" fontId="19" fillId="0" borderId="77" xfId="0" applyFont="1" applyBorder="1" applyAlignment="1">
      <alignment horizontal="distributed" vertical="center" indent="1"/>
    </xf>
    <xf numFmtId="0" fontId="19" fillId="0" borderId="47" xfId="0" applyFont="1" applyBorder="1" applyAlignment="1">
      <alignment horizontal="distributed" vertical="center" indent="1"/>
    </xf>
    <xf numFmtId="0" fontId="19" fillId="0" borderId="75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23" fillId="0" borderId="80" xfId="0" applyFont="1" applyBorder="1" applyAlignment="1">
      <alignment horizontal="right" vertical="center" wrapText="1"/>
    </xf>
    <xf numFmtId="0" fontId="23" fillId="0" borderId="69" xfId="0" applyFont="1" applyBorder="1" applyAlignment="1">
      <alignment horizontal="right" vertical="center" wrapText="1"/>
    </xf>
    <xf numFmtId="0" fontId="23" fillId="0" borderId="8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73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right" vertical="center" wrapText="1"/>
    </xf>
    <xf numFmtId="0" fontId="23" fillId="0" borderId="70" xfId="0" applyFont="1" applyBorder="1" applyAlignment="1">
      <alignment horizontal="right" vertical="center" wrapText="1"/>
    </xf>
    <xf numFmtId="0" fontId="23" fillId="0" borderId="7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6" fillId="0" borderId="0" xfId="0" applyFont="1" applyAlignment="1">
      <alignment horizontal="center" vertical="top"/>
    </xf>
    <xf numFmtId="177" fontId="24" fillId="0" borderId="89" xfId="0" applyNumberFormat="1" applyFont="1" applyBorder="1" applyAlignment="1">
      <alignment horizontal="center" vertical="center"/>
    </xf>
    <xf numFmtId="177" fontId="24" fillId="0" borderId="90" xfId="0" applyNumberFormat="1" applyFont="1" applyBorder="1" applyAlignment="1">
      <alignment horizontal="center" vertical="center"/>
    </xf>
    <xf numFmtId="177" fontId="24" fillId="0" borderId="10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91" xfId="0" applyFont="1" applyBorder="1" applyAlignment="1">
      <alignment horizontal="center" vertical="center" wrapText="1"/>
    </xf>
    <xf numFmtId="0" fontId="24" fillId="0" borderId="92" xfId="0" applyFont="1" applyBorder="1" applyAlignment="1">
      <alignment horizontal="center" vertical="center" wrapText="1"/>
    </xf>
    <xf numFmtId="0" fontId="24" fillId="0" borderId="100" xfId="0" applyFont="1" applyBorder="1" applyAlignment="1">
      <alignment horizontal="center" vertical="center" wrapText="1"/>
    </xf>
    <xf numFmtId="0" fontId="24" fillId="0" borderId="9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 shrinkToFit="1"/>
    </xf>
    <xf numFmtId="0" fontId="19" fillId="0" borderId="75" xfId="0" applyFont="1" applyBorder="1" applyAlignment="1">
      <alignment horizontal="left" vertical="center"/>
    </xf>
    <xf numFmtId="0" fontId="19" fillId="0" borderId="80" xfId="0" applyFont="1" applyBorder="1" applyAlignment="1">
      <alignment horizontal="left" vertical="center"/>
    </xf>
    <xf numFmtId="0" fontId="19" fillId="0" borderId="69" xfId="0" applyFont="1" applyBorder="1" applyAlignment="1">
      <alignment horizontal="left" vertical="center"/>
    </xf>
    <xf numFmtId="0" fontId="19" fillId="0" borderId="7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 vertical="center"/>
    </xf>
    <xf numFmtId="0" fontId="24" fillId="0" borderId="67" xfId="0" applyFont="1" applyBorder="1" applyAlignment="1">
      <alignment horizontal="left" vertical="top"/>
    </xf>
    <xf numFmtId="0" fontId="24" fillId="0" borderId="68" xfId="0" applyFont="1" applyBorder="1" applyAlignment="1">
      <alignment horizontal="left" vertical="top"/>
    </xf>
    <xf numFmtId="0" fontId="34" fillId="0" borderId="68" xfId="0" applyFont="1" applyBorder="1" applyAlignment="1">
      <alignment horizontal="left" vertical="top" wrapText="1"/>
    </xf>
    <xf numFmtId="0" fontId="34" fillId="0" borderId="68" xfId="0" applyFont="1" applyBorder="1" applyAlignment="1">
      <alignment horizontal="left" vertical="top"/>
    </xf>
    <xf numFmtId="0" fontId="24" fillId="0" borderId="66" xfId="0" applyFont="1" applyBorder="1" applyAlignment="1">
      <alignment horizontal="left" vertical="top"/>
    </xf>
    <xf numFmtId="0" fontId="34" fillId="0" borderId="66" xfId="0" applyFont="1" applyBorder="1" applyAlignment="1">
      <alignment horizontal="left" vertical="top"/>
    </xf>
    <xf numFmtId="0" fontId="26" fillId="0" borderId="75" xfId="0" applyFont="1" applyBorder="1" applyAlignment="1">
      <alignment horizontal="center" vertical="center" textRotation="255"/>
    </xf>
    <xf numFmtId="0" fontId="26" fillId="0" borderId="80" xfId="0" applyFont="1" applyBorder="1" applyAlignment="1">
      <alignment horizontal="center" vertical="center" textRotation="255"/>
    </xf>
    <xf numFmtId="0" fontId="26" fillId="0" borderId="69" xfId="0" applyFont="1" applyBorder="1" applyAlignment="1">
      <alignment horizontal="center" vertical="center" textRotation="255"/>
    </xf>
    <xf numFmtId="0" fontId="26" fillId="0" borderId="64" xfId="0" applyFont="1" applyBorder="1" applyAlignment="1">
      <alignment horizontal="center" vertical="center" textRotation="255"/>
    </xf>
    <xf numFmtId="0" fontId="26" fillId="0" borderId="0" xfId="0" applyFont="1" applyBorder="1" applyAlignment="1">
      <alignment horizontal="center" vertical="center" textRotation="255"/>
    </xf>
    <xf numFmtId="0" fontId="26" fillId="0" borderId="73" xfId="0" applyFont="1" applyBorder="1" applyAlignment="1">
      <alignment horizontal="center" vertical="center" textRotation="255"/>
    </xf>
    <xf numFmtId="0" fontId="26" fillId="0" borderId="76" xfId="0" applyFont="1" applyBorder="1" applyAlignment="1">
      <alignment horizontal="center" vertical="center" textRotation="255"/>
    </xf>
    <xf numFmtId="0" fontId="26" fillId="0" borderId="62" xfId="0" applyFont="1" applyBorder="1" applyAlignment="1">
      <alignment horizontal="center" vertical="center" textRotation="255"/>
    </xf>
    <xf numFmtId="0" fontId="26" fillId="0" borderId="70" xfId="0" applyFont="1" applyBorder="1" applyAlignment="1">
      <alignment horizontal="center" vertical="center" textRotation="255"/>
    </xf>
    <xf numFmtId="0" fontId="26" fillId="0" borderId="0" xfId="0" applyFont="1" applyAlignment="1">
      <alignment horizontal="center" vertical="center"/>
    </xf>
    <xf numFmtId="0" fontId="24" fillId="0" borderId="53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19" fillId="0" borderId="75" xfId="0" applyFont="1" applyBorder="1" applyAlignment="1">
      <alignment horizontal="left" vertical="top" wrapText="1"/>
    </xf>
    <xf numFmtId="0" fontId="19" fillId="0" borderId="80" xfId="0" applyFont="1" applyBorder="1" applyAlignment="1">
      <alignment horizontal="left" vertical="top"/>
    </xf>
    <xf numFmtId="0" fontId="19" fillId="0" borderId="64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/>
    </xf>
    <xf numFmtId="0" fontId="19" fillId="0" borderId="76" xfId="0" applyFont="1" applyBorder="1" applyAlignment="1">
      <alignment horizontal="left" vertical="top"/>
    </xf>
    <xf numFmtId="0" fontId="19" fillId="0" borderId="62" xfId="0" applyFont="1" applyBorder="1" applyAlignment="1">
      <alignment horizontal="left" vertical="top"/>
    </xf>
    <xf numFmtId="0" fontId="34" fillId="0" borderId="62" xfId="0" applyFont="1" applyBorder="1" applyAlignment="1">
      <alignment horizontal="left" vertical="top"/>
    </xf>
    <xf numFmtId="0" fontId="24" fillId="0" borderId="75" xfId="0" applyFont="1" applyBorder="1" applyAlignment="1">
      <alignment horizontal="left" vertical="top"/>
    </xf>
    <xf numFmtId="0" fontId="34" fillId="0" borderId="64" xfId="0" applyFont="1" applyBorder="1" applyAlignment="1">
      <alignment horizontal="left" vertical="top"/>
    </xf>
    <xf numFmtId="0" fontId="34" fillId="0" borderId="76" xfId="0" applyFont="1" applyBorder="1" applyAlignment="1">
      <alignment horizontal="left" vertical="top"/>
    </xf>
    <xf numFmtId="0" fontId="37" fillId="0" borderId="75" xfId="0" applyFont="1" applyBorder="1" applyAlignment="1">
      <alignment horizontal="center" vertical="center"/>
    </xf>
    <xf numFmtId="0" fontId="37" fillId="0" borderId="80" xfId="0" applyFont="1" applyBorder="1" applyAlignment="1">
      <alignment horizontal="center" vertical="center"/>
    </xf>
    <xf numFmtId="0" fontId="37" fillId="0" borderId="69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7" fillId="0" borderId="76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7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19" fillId="25" borderId="26" xfId="0" applyFont="1" applyFill="1" applyBorder="1" applyAlignment="1" applyProtection="1">
      <alignment horizontal="center" vertical="center" wrapText="1" shrinkToFit="1"/>
      <protection locked="0"/>
    </xf>
    <xf numFmtId="0" fontId="19" fillId="0" borderId="83" xfId="0" applyFont="1" applyBorder="1" applyAlignment="1">
      <alignment horizontal="center" vertical="center" shrinkToFi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42"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67945</xdr:colOff>
      <xdr:row>0</xdr:row>
      <xdr:rowOff>43815</xdr:rowOff>
    </xdr:from>
    <xdr:to>
      <xdr:col>14</xdr:col>
      <xdr:colOff>486410</xdr:colOff>
      <xdr:row>30</xdr:row>
      <xdr:rowOff>100965</xdr:rowOff>
    </xdr:to>
    <xdr:sp macro="" textlink="">
      <xdr:nvSpPr>
        <xdr:cNvPr id="2" name="テキスト 1"/>
        <xdr:cNvSpPr txBox="1"/>
      </xdr:nvSpPr>
      <xdr:spPr>
        <a:xfrm>
          <a:off x="6182995" y="43815"/>
          <a:ext cx="3161665" cy="80772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600" b="1"/>
            <a:t>登録方法</a:t>
          </a:r>
        </a:p>
        <a:p>
          <a:endParaRPr kumimoji="1" lang="ja-JP" altLang="en-US"/>
        </a:p>
        <a:p>
          <a:r>
            <a:rPr kumimoji="1" lang="ja-JP" altLang="en-US" sz="1200" b="1"/>
            <a:t>１．</a:t>
          </a:r>
          <a:r>
            <a:rPr kumimoji="1" lang="ja-JP" altLang="en-US" sz="1200"/>
            <a:t>入力表の</a:t>
          </a:r>
          <a:r>
            <a:rPr kumimoji="1" lang="ja-JP" altLang="en-US" sz="1200" b="0">
              <a:ln>
                <a:solidFill>
                  <a:srgbClr val="000000"/>
                </a:solidFill>
              </a:ln>
              <a:solidFill>
                <a:schemeClr val="tx1"/>
              </a:solidFill>
              <a:effectLst>
                <a:glow rad="228600">
                  <a:schemeClr val="accent4">
                    <a:alpha val="40000"/>
                    <a:satMod val="175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黄色</a:t>
          </a:r>
          <a:r>
            <a:rPr kumimoji="1" lang="ja-JP" altLang="en-US" sz="1200"/>
            <a:t>部分（</a:t>
          </a:r>
          <a:r>
            <a:rPr kumimoji="1" lang="ja-JP" altLang="en-US" sz="1200" b="0">
              <a:effectLst>
                <a:glow rad="101600">
                  <a:schemeClr val="tx1">
                    <a:alpha val="60000"/>
                  </a:schemeClr>
                </a:glow>
              </a:effectLst>
            </a:rPr>
            <a:t>太枠</a:t>
          </a:r>
          <a:r>
            <a:rPr kumimoji="1" lang="ja-JP" altLang="en-US" sz="1200"/>
            <a:t>部分は必須）に必要事項を入力してください。</a:t>
          </a:r>
        </a:p>
        <a:p>
          <a:endParaRPr kumimoji="1" lang="ja-JP" altLang="en-US" sz="1200"/>
        </a:p>
        <a:p>
          <a:r>
            <a:rPr kumimoji="1" lang="ja-JP" altLang="en-US" sz="1200" b="1"/>
            <a:t>２．</a:t>
          </a:r>
          <a:r>
            <a:rPr kumimoji="1" lang="ja-JP" altLang="en-US" sz="1200" b="0"/>
            <a:t>①</a:t>
          </a:r>
          <a:r>
            <a:rPr kumimoji="1" lang="ja-JP" altLang="en-US" sz="1200"/>
            <a:t>金融機関控②役所控➂お客様控をそれぞれ印刷してください。</a:t>
          </a:r>
        </a:p>
        <a:p>
          <a:endParaRPr kumimoji="1" lang="ja-JP" altLang="en-US" sz="1200"/>
        </a:p>
        <a:p>
          <a:r>
            <a:rPr kumimoji="1" lang="ja-JP" altLang="en-US" sz="1200" b="1"/>
            <a:t>３．</a:t>
          </a:r>
          <a:r>
            <a:rPr kumimoji="1" lang="ja-JP" altLang="en-US" sz="1200" b="0"/>
            <a:t>印刷</a:t>
          </a:r>
          <a:r>
            <a:rPr kumimoji="1" lang="ja-JP" altLang="en-US" sz="1200"/>
            <a:t>した３枚全てに口座印を押印してください。（印なし口座の場合は任意の印を押印してください。）</a:t>
          </a:r>
        </a:p>
        <a:p>
          <a:r>
            <a:rPr kumimoji="1" lang="ja-JP" altLang="en-US" sz="1200"/>
            <a:t>※市役所に直接提出する場合は、印なしでキャッシュカード（あいち尾東農協を除く</a:t>
          </a:r>
        </a:p>
        <a:p>
          <a:r>
            <a:rPr kumimoji="1" lang="ja-JP" altLang="en-US" sz="1200"/>
            <a:t>）でも登録できます。</a:t>
          </a:r>
        </a:p>
        <a:p>
          <a:endParaRPr kumimoji="1" lang="ja-JP" altLang="en-US" sz="1200"/>
        </a:p>
        <a:p>
          <a:r>
            <a:rPr kumimoji="1" lang="ja-JP" altLang="en-US" sz="1200" b="1"/>
            <a:t>４．</a:t>
          </a:r>
          <a:r>
            <a:rPr kumimoji="1" lang="ja-JP" altLang="en-US" sz="1200"/>
            <a:t>提出は</a:t>
          </a:r>
          <a:r>
            <a:rPr kumimoji="1" lang="ja-JP" altLang="en-US" sz="1200" b="0"/>
            <a:t>①</a:t>
          </a:r>
          <a:r>
            <a:rPr kumimoji="1" lang="ja-JP" altLang="en-US" sz="1200"/>
            <a:t>金融機関控②役所控の２枚セットにし、市役所か金融機関に提出してください。➂お客様控は保管してください。</a:t>
          </a:r>
        </a:p>
        <a:p>
          <a:r>
            <a:rPr kumimoji="1" lang="ja-JP" altLang="en-US" sz="1200"/>
            <a:t>※ホームページから送付用封筒を印刷し、切り取り、貼り付けした封筒での郵送もできます。</a:t>
          </a:r>
        </a:p>
        <a:p>
          <a:endParaRPr kumimoji="1" lang="ja-JP" altLang="en-US" sz="1200"/>
        </a:p>
        <a:p>
          <a:r>
            <a:rPr kumimoji="1" lang="ja-JP" altLang="en-US" sz="1200"/>
            <a:t>【注意事項】</a:t>
          </a:r>
        </a:p>
        <a:p>
          <a:r>
            <a:rPr kumimoji="1" lang="ja-JP" altLang="en-US" sz="1200" b="1"/>
            <a:t>※市役所と金融機関に分けて提出せず、</a:t>
          </a:r>
          <a:r>
            <a:rPr kumimoji="1" lang="ja-JP" altLang="en-US" sz="1200" b="1" u="sng"/>
            <a:t>どちらかに２枚まとめて提出</a:t>
          </a:r>
          <a:r>
            <a:rPr kumimoji="1" lang="ja-JP" altLang="en-US" sz="1200" b="1"/>
            <a:t>してください。</a:t>
          </a:r>
        </a:p>
        <a:p>
          <a:endParaRPr kumimoji="1" lang="ja-JP" altLang="en-US" sz="1200" b="1"/>
        </a:p>
        <a:p>
          <a:r>
            <a:rPr kumimoji="1" lang="ja-JP" altLang="en-US" sz="1200" b="0"/>
            <a:t>※エクセルのバージョンによっては、うまく印刷できない場合があります。</a:t>
          </a:r>
          <a:endParaRPr kumimoji="1" lang="ja-JP" altLang="en-US" sz="1200" b="1"/>
        </a:p>
        <a:p>
          <a:endParaRPr kumimoji="1" lang="ja-JP" altLang="en-US" sz="1200" b="1"/>
        </a:p>
        <a:p>
          <a:r>
            <a:rPr kumimoji="1" lang="ja-JP" altLang="en-US" sz="1200" b="1"/>
            <a:t>不明点、疑問点等がございましたら、市役所収納課庶務係（0561-76-8120）に御連絡ください。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23</xdr:row>
      <xdr:rowOff>48895</xdr:rowOff>
    </xdr:from>
    <xdr:to>
      <xdr:col>12</xdr:col>
      <xdr:colOff>109220</xdr:colOff>
      <xdr:row>23</xdr:row>
      <xdr:rowOff>139065</xdr:rowOff>
    </xdr:to>
    <xdr:sp macro="" textlink="">
      <xdr:nvSpPr>
        <xdr:cNvPr id="2" name="四角形 1"/>
        <xdr:cNvSpPr/>
      </xdr:nvSpPr>
      <xdr:spPr>
        <a:xfrm>
          <a:off x="31908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23</xdr:row>
      <xdr:rowOff>50165</xdr:rowOff>
    </xdr:from>
    <xdr:to>
      <xdr:col>16</xdr:col>
      <xdr:colOff>109220</xdr:colOff>
      <xdr:row>23</xdr:row>
      <xdr:rowOff>140335</xdr:rowOff>
    </xdr:to>
    <xdr:sp macro="" textlink="">
      <xdr:nvSpPr>
        <xdr:cNvPr id="3" name="四角形 2"/>
        <xdr:cNvSpPr/>
      </xdr:nvSpPr>
      <xdr:spPr>
        <a:xfrm>
          <a:off x="38766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23</xdr:row>
      <xdr:rowOff>48895</xdr:rowOff>
    </xdr:from>
    <xdr:to>
      <xdr:col>27</xdr:col>
      <xdr:colOff>109220</xdr:colOff>
      <xdr:row>23</xdr:row>
      <xdr:rowOff>139065</xdr:rowOff>
    </xdr:to>
    <xdr:sp macro="" textlink="">
      <xdr:nvSpPr>
        <xdr:cNvPr id="4" name="四角形 3"/>
        <xdr:cNvSpPr/>
      </xdr:nvSpPr>
      <xdr:spPr>
        <a:xfrm>
          <a:off x="58197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23</xdr:row>
      <xdr:rowOff>50165</xdr:rowOff>
    </xdr:from>
    <xdr:to>
      <xdr:col>31</xdr:col>
      <xdr:colOff>109220</xdr:colOff>
      <xdr:row>23</xdr:row>
      <xdr:rowOff>140335</xdr:rowOff>
    </xdr:to>
    <xdr:sp macro="" textlink="">
      <xdr:nvSpPr>
        <xdr:cNvPr id="5" name="四角形 4"/>
        <xdr:cNvSpPr/>
      </xdr:nvSpPr>
      <xdr:spPr>
        <a:xfrm>
          <a:off x="65055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25</xdr:row>
      <xdr:rowOff>48895</xdr:rowOff>
    </xdr:from>
    <xdr:to>
      <xdr:col>12</xdr:col>
      <xdr:colOff>109220</xdr:colOff>
      <xdr:row>25</xdr:row>
      <xdr:rowOff>139065</xdr:rowOff>
    </xdr:to>
    <xdr:sp macro="" textlink="">
      <xdr:nvSpPr>
        <xdr:cNvPr id="6" name="四角形 5"/>
        <xdr:cNvSpPr/>
      </xdr:nvSpPr>
      <xdr:spPr>
        <a:xfrm>
          <a:off x="31908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25</xdr:row>
      <xdr:rowOff>50165</xdr:rowOff>
    </xdr:from>
    <xdr:to>
      <xdr:col>16</xdr:col>
      <xdr:colOff>109220</xdr:colOff>
      <xdr:row>25</xdr:row>
      <xdr:rowOff>140335</xdr:rowOff>
    </xdr:to>
    <xdr:sp macro="" textlink="">
      <xdr:nvSpPr>
        <xdr:cNvPr id="7" name="四角形 6"/>
        <xdr:cNvSpPr/>
      </xdr:nvSpPr>
      <xdr:spPr>
        <a:xfrm>
          <a:off x="38766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25</xdr:row>
      <xdr:rowOff>48895</xdr:rowOff>
    </xdr:from>
    <xdr:to>
      <xdr:col>27</xdr:col>
      <xdr:colOff>109220</xdr:colOff>
      <xdr:row>25</xdr:row>
      <xdr:rowOff>139065</xdr:rowOff>
    </xdr:to>
    <xdr:sp macro="" textlink="">
      <xdr:nvSpPr>
        <xdr:cNvPr id="8" name="四角形 7"/>
        <xdr:cNvSpPr/>
      </xdr:nvSpPr>
      <xdr:spPr>
        <a:xfrm>
          <a:off x="58197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25</xdr:row>
      <xdr:rowOff>50165</xdr:rowOff>
    </xdr:from>
    <xdr:to>
      <xdr:col>31</xdr:col>
      <xdr:colOff>109220</xdr:colOff>
      <xdr:row>25</xdr:row>
      <xdr:rowOff>140335</xdr:rowOff>
    </xdr:to>
    <xdr:sp macro="" textlink="">
      <xdr:nvSpPr>
        <xdr:cNvPr id="9" name="四角形 8"/>
        <xdr:cNvSpPr/>
      </xdr:nvSpPr>
      <xdr:spPr>
        <a:xfrm>
          <a:off x="65055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27</xdr:row>
      <xdr:rowOff>48895</xdr:rowOff>
    </xdr:from>
    <xdr:to>
      <xdr:col>12</xdr:col>
      <xdr:colOff>109220</xdr:colOff>
      <xdr:row>27</xdr:row>
      <xdr:rowOff>139065</xdr:rowOff>
    </xdr:to>
    <xdr:sp macro="" textlink="">
      <xdr:nvSpPr>
        <xdr:cNvPr id="10" name="四角形 9"/>
        <xdr:cNvSpPr/>
      </xdr:nvSpPr>
      <xdr:spPr>
        <a:xfrm>
          <a:off x="31908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27</xdr:row>
      <xdr:rowOff>50165</xdr:rowOff>
    </xdr:from>
    <xdr:to>
      <xdr:col>16</xdr:col>
      <xdr:colOff>109220</xdr:colOff>
      <xdr:row>27</xdr:row>
      <xdr:rowOff>140335</xdr:rowOff>
    </xdr:to>
    <xdr:sp macro="" textlink="">
      <xdr:nvSpPr>
        <xdr:cNvPr id="11" name="四角形 10"/>
        <xdr:cNvSpPr/>
      </xdr:nvSpPr>
      <xdr:spPr>
        <a:xfrm>
          <a:off x="38766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27</xdr:row>
      <xdr:rowOff>48895</xdr:rowOff>
    </xdr:from>
    <xdr:to>
      <xdr:col>27</xdr:col>
      <xdr:colOff>109220</xdr:colOff>
      <xdr:row>27</xdr:row>
      <xdr:rowOff>139065</xdr:rowOff>
    </xdr:to>
    <xdr:sp macro="" textlink="">
      <xdr:nvSpPr>
        <xdr:cNvPr id="12" name="四角形 11"/>
        <xdr:cNvSpPr/>
      </xdr:nvSpPr>
      <xdr:spPr>
        <a:xfrm>
          <a:off x="58197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27</xdr:row>
      <xdr:rowOff>50165</xdr:rowOff>
    </xdr:from>
    <xdr:to>
      <xdr:col>31</xdr:col>
      <xdr:colOff>109220</xdr:colOff>
      <xdr:row>27</xdr:row>
      <xdr:rowOff>140335</xdr:rowOff>
    </xdr:to>
    <xdr:sp macro="" textlink="">
      <xdr:nvSpPr>
        <xdr:cNvPr id="13" name="四角形 12"/>
        <xdr:cNvSpPr/>
      </xdr:nvSpPr>
      <xdr:spPr>
        <a:xfrm>
          <a:off x="65055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23</xdr:row>
      <xdr:rowOff>130810</xdr:rowOff>
    </xdr:from>
    <xdr:to>
      <xdr:col>0</xdr:col>
      <xdr:colOff>214630</xdr:colOff>
      <xdr:row>24</xdr:row>
      <xdr:rowOff>67945</xdr:rowOff>
    </xdr:to>
    <xdr:sp macro="" textlink="">
      <xdr:nvSpPr>
        <xdr:cNvPr id="14" name="四角形 13"/>
        <xdr:cNvSpPr/>
      </xdr:nvSpPr>
      <xdr:spPr>
        <a:xfrm>
          <a:off x="106680" y="47980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25</xdr:row>
      <xdr:rowOff>130810</xdr:rowOff>
    </xdr:from>
    <xdr:to>
      <xdr:col>0</xdr:col>
      <xdr:colOff>214630</xdr:colOff>
      <xdr:row>26</xdr:row>
      <xdr:rowOff>67945</xdr:rowOff>
    </xdr:to>
    <xdr:sp macro="" textlink="">
      <xdr:nvSpPr>
        <xdr:cNvPr id="15" name="四角形 14"/>
        <xdr:cNvSpPr/>
      </xdr:nvSpPr>
      <xdr:spPr>
        <a:xfrm>
          <a:off x="106680" y="51409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27</xdr:row>
      <xdr:rowOff>130810</xdr:rowOff>
    </xdr:from>
    <xdr:to>
      <xdr:col>0</xdr:col>
      <xdr:colOff>214630</xdr:colOff>
      <xdr:row>28</xdr:row>
      <xdr:rowOff>67945</xdr:rowOff>
    </xdr:to>
    <xdr:sp macro="" textlink="">
      <xdr:nvSpPr>
        <xdr:cNvPr id="16" name="四角形 15"/>
        <xdr:cNvSpPr/>
      </xdr:nvSpPr>
      <xdr:spPr>
        <a:xfrm>
          <a:off x="106680" y="54838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30</xdr:row>
      <xdr:rowOff>130810</xdr:rowOff>
    </xdr:from>
    <xdr:to>
      <xdr:col>0</xdr:col>
      <xdr:colOff>214630</xdr:colOff>
      <xdr:row>31</xdr:row>
      <xdr:rowOff>67945</xdr:rowOff>
    </xdr:to>
    <xdr:sp macro="" textlink="">
      <xdr:nvSpPr>
        <xdr:cNvPr id="17" name="四角形 16"/>
        <xdr:cNvSpPr/>
      </xdr:nvSpPr>
      <xdr:spPr>
        <a:xfrm>
          <a:off x="106680" y="59982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32</xdr:row>
      <xdr:rowOff>130810</xdr:rowOff>
    </xdr:from>
    <xdr:to>
      <xdr:col>0</xdr:col>
      <xdr:colOff>214630</xdr:colOff>
      <xdr:row>33</xdr:row>
      <xdr:rowOff>67945</xdr:rowOff>
    </xdr:to>
    <xdr:sp macro="" textlink="">
      <xdr:nvSpPr>
        <xdr:cNvPr id="18" name="四角形 17"/>
        <xdr:cNvSpPr/>
      </xdr:nvSpPr>
      <xdr:spPr>
        <a:xfrm>
          <a:off x="106680" y="63411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34</xdr:row>
      <xdr:rowOff>130810</xdr:rowOff>
    </xdr:from>
    <xdr:to>
      <xdr:col>0</xdr:col>
      <xdr:colOff>214630</xdr:colOff>
      <xdr:row>35</xdr:row>
      <xdr:rowOff>67945</xdr:rowOff>
    </xdr:to>
    <xdr:sp macro="" textlink="">
      <xdr:nvSpPr>
        <xdr:cNvPr id="19" name="四角形 18"/>
        <xdr:cNvSpPr/>
      </xdr:nvSpPr>
      <xdr:spPr>
        <a:xfrm>
          <a:off x="106680" y="66840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36</xdr:row>
      <xdr:rowOff>130810</xdr:rowOff>
    </xdr:from>
    <xdr:to>
      <xdr:col>0</xdr:col>
      <xdr:colOff>214630</xdr:colOff>
      <xdr:row>37</xdr:row>
      <xdr:rowOff>67945</xdr:rowOff>
    </xdr:to>
    <xdr:sp macro="" textlink="">
      <xdr:nvSpPr>
        <xdr:cNvPr id="20" name="四角形 19"/>
        <xdr:cNvSpPr/>
      </xdr:nvSpPr>
      <xdr:spPr>
        <a:xfrm>
          <a:off x="106680" y="70269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38</xdr:row>
      <xdr:rowOff>260350</xdr:rowOff>
    </xdr:from>
    <xdr:to>
      <xdr:col>0</xdr:col>
      <xdr:colOff>214630</xdr:colOff>
      <xdr:row>39</xdr:row>
      <xdr:rowOff>74295</xdr:rowOff>
    </xdr:to>
    <xdr:sp macro="" textlink="">
      <xdr:nvSpPr>
        <xdr:cNvPr id="21" name="四角形 20"/>
        <xdr:cNvSpPr/>
      </xdr:nvSpPr>
      <xdr:spPr>
        <a:xfrm>
          <a:off x="106680" y="7499350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41</xdr:row>
      <xdr:rowOff>260350</xdr:rowOff>
    </xdr:from>
    <xdr:to>
      <xdr:col>0</xdr:col>
      <xdr:colOff>214630</xdr:colOff>
      <xdr:row>42</xdr:row>
      <xdr:rowOff>74295</xdr:rowOff>
    </xdr:to>
    <xdr:sp macro="" textlink="">
      <xdr:nvSpPr>
        <xdr:cNvPr id="22" name="四角形 21"/>
        <xdr:cNvSpPr/>
      </xdr:nvSpPr>
      <xdr:spPr>
        <a:xfrm>
          <a:off x="106680" y="8118475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46</xdr:row>
      <xdr:rowOff>137160</xdr:rowOff>
    </xdr:from>
    <xdr:to>
      <xdr:col>0</xdr:col>
      <xdr:colOff>214630</xdr:colOff>
      <xdr:row>47</xdr:row>
      <xdr:rowOff>63500</xdr:rowOff>
    </xdr:to>
    <xdr:sp macro="" textlink="">
      <xdr:nvSpPr>
        <xdr:cNvPr id="23" name="四角形 22"/>
        <xdr:cNvSpPr/>
      </xdr:nvSpPr>
      <xdr:spPr>
        <a:xfrm>
          <a:off x="106680" y="905256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50</xdr:row>
      <xdr:rowOff>171450</xdr:rowOff>
    </xdr:from>
    <xdr:to>
      <xdr:col>0</xdr:col>
      <xdr:colOff>214630</xdr:colOff>
      <xdr:row>50</xdr:row>
      <xdr:rowOff>278765</xdr:rowOff>
    </xdr:to>
    <xdr:sp macro="" textlink="">
      <xdr:nvSpPr>
        <xdr:cNvPr id="24" name="四角形 23"/>
        <xdr:cNvSpPr/>
      </xdr:nvSpPr>
      <xdr:spPr>
        <a:xfrm>
          <a:off x="106680" y="988695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23</xdr:row>
      <xdr:rowOff>48895</xdr:rowOff>
    </xdr:from>
    <xdr:to>
      <xdr:col>12</xdr:col>
      <xdr:colOff>109220</xdr:colOff>
      <xdr:row>23</xdr:row>
      <xdr:rowOff>139065</xdr:rowOff>
    </xdr:to>
    <xdr:sp macro="" textlink="">
      <xdr:nvSpPr>
        <xdr:cNvPr id="2" name="四角形 1"/>
        <xdr:cNvSpPr/>
      </xdr:nvSpPr>
      <xdr:spPr>
        <a:xfrm>
          <a:off x="31908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23</xdr:row>
      <xdr:rowOff>50165</xdr:rowOff>
    </xdr:from>
    <xdr:to>
      <xdr:col>16</xdr:col>
      <xdr:colOff>109220</xdr:colOff>
      <xdr:row>23</xdr:row>
      <xdr:rowOff>140335</xdr:rowOff>
    </xdr:to>
    <xdr:sp macro="" textlink="">
      <xdr:nvSpPr>
        <xdr:cNvPr id="3" name="四角形 2"/>
        <xdr:cNvSpPr/>
      </xdr:nvSpPr>
      <xdr:spPr>
        <a:xfrm>
          <a:off x="38766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23</xdr:row>
      <xdr:rowOff>48895</xdr:rowOff>
    </xdr:from>
    <xdr:to>
      <xdr:col>27</xdr:col>
      <xdr:colOff>109220</xdr:colOff>
      <xdr:row>23</xdr:row>
      <xdr:rowOff>139065</xdr:rowOff>
    </xdr:to>
    <xdr:sp macro="" textlink="">
      <xdr:nvSpPr>
        <xdr:cNvPr id="4" name="四角形 3"/>
        <xdr:cNvSpPr/>
      </xdr:nvSpPr>
      <xdr:spPr>
        <a:xfrm>
          <a:off x="58197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23</xdr:row>
      <xdr:rowOff>50165</xdr:rowOff>
    </xdr:from>
    <xdr:to>
      <xdr:col>31</xdr:col>
      <xdr:colOff>109220</xdr:colOff>
      <xdr:row>23</xdr:row>
      <xdr:rowOff>140335</xdr:rowOff>
    </xdr:to>
    <xdr:sp macro="" textlink="">
      <xdr:nvSpPr>
        <xdr:cNvPr id="5" name="四角形 4"/>
        <xdr:cNvSpPr/>
      </xdr:nvSpPr>
      <xdr:spPr>
        <a:xfrm>
          <a:off x="65055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25</xdr:row>
      <xdr:rowOff>48895</xdr:rowOff>
    </xdr:from>
    <xdr:to>
      <xdr:col>12</xdr:col>
      <xdr:colOff>109220</xdr:colOff>
      <xdr:row>25</xdr:row>
      <xdr:rowOff>139065</xdr:rowOff>
    </xdr:to>
    <xdr:sp macro="" textlink="">
      <xdr:nvSpPr>
        <xdr:cNvPr id="6" name="四角形 5"/>
        <xdr:cNvSpPr/>
      </xdr:nvSpPr>
      <xdr:spPr>
        <a:xfrm>
          <a:off x="31908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25</xdr:row>
      <xdr:rowOff>50165</xdr:rowOff>
    </xdr:from>
    <xdr:to>
      <xdr:col>16</xdr:col>
      <xdr:colOff>109220</xdr:colOff>
      <xdr:row>25</xdr:row>
      <xdr:rowOff>140335</xdr:rowOff>
    </xdr:to>
    <xdr:sp macro="" textlink="">
      <xdr:nvSpPr>
        <xdr:cNvPr id="7" name="四角形 6"/>
        <xdr:cNvSpPr/>
      </xdr:nvSpPr>
      <xdr:spPr>
        <a:xfrm>
          <a:off x="38766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25</xdr:row>
      <xdr:rowOff>48895</xdr:rowOff>
    </xdr:from>
    <xdr:to>
      <xdr:col>27</xdr:col>
      <xdr:colOff>109220</xdr:colOff>
      <xdr:row>25</xdr:row>
      <xdr:rowOff>139065</xdr:rowOff>
    </xdr:to>
    <xdr:sp macro="" textlink="">
      <xdr:nvSpPr>
        <xdr:cNvPr id="8" name="四角形 7"/>
        <xdr:cNvSpPr/>
      </xdr:nvSpPr>
      <xdr:spPr>
        <a:xfrm>
          <a:off x="58197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25</xdr:row>
      <xdr:rowOff>50165</xdr:rowOff>
    </xdr:from>
    <xdr:to>
      <xdr:col>31</xdr:col>
      <xdr:colOff>109220</xdr:colOff>
      <xdr:row>25</xdr:row>
      <xdr:rowOff>140335</xdr:rowOff>
    </xdr:to>
    <xdr:sp macro="" textlink="">
      <xdr:nvSpPr>
        <xdr:cNvPr id="9" name="四角形 8"/>
        <xdr:cNvSpPr/>
      </xdr:nvSpPr>
      <xdr:spPr>
        <a:xfrm>
          <a:off x="65055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27</xdr:row>
      <xdr:rowOff>48895</xdr:rowOff>
    </xdr:from>
    <xdr:to>
      <xdr:col>12</xdr:col>
      <xdr:colOff>109220</xdr:colOff>
      <xdr:row>27</xdr:row>
      <xdr:rowOff>139065</xdr:rowOff>
    </xdr:to>
    <xdr:sp macro="" textlink="">
      <xdr:nvSpPr>
        <xdr:cNvPr id="10" name="四角形 9"/>
        <xdr:cNvSpPr/>
      </xdr:nvSpPr>
      <xdr:spPr>
        <a:xfrm>
          <a:off x="31908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27</xdr:row>
      <xdr:rowOff>50165</xdr:rowOff>
    </xdr:from>
    <xdr:to>
      <xdr:col>16</xdr:col>
      <xdr:colOff>109220</xdr:colOff>
      <xdr:row>27</xdr:row>
      <xdr:rowOff>140335</xdr:rowOff>
    </xdr:to>
    <xdr:sp macro="" textlink="">
      <xdr:nvSpPr>
        <xdr:cNvPr id="11" name="四角形 10"/>
        <xdr:cNvSpPr/>
      </xdr:nvSpPr>
      <xdr:spPr>
        <a:xfrm>
          <a:off x="38766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27</xdr:row>
      <xdr:rowOff>48895</xdr:rowOff>
    </xdr:from>
    <xdr:to>
      <xdr:col>27</xdr:col>
      <xdr:colOff>109220</xdr:colOff>
      <xdr:row>27</xdr:row>
      <xdr:rowOff>139065</xdr:rowOff>
    </xdr:to>
    <xdr:sp macro="" textlink="">
      <xdr:nvSpPr>
        <xdr:cNvPr id="12" name="四角形 11"/>
        <xdr:cNvSpPr/>
      </xdr:nvSpPr>
      <xdr:spPr>
        <a:xfrm>
          <a:off x="58197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27</xdr:row>
      <xdr:rowOff>50165</xdr:rowOff>
    </xdr:from>
    <xdr:to>
      <xdr:col>31</xdr:col>
      <xdr:colOff>109220</xdr:colOff>
      <xdr:row>27</xdr:row>
      <xdr:rowOff>140335</xdr:rowOff>
    </xdr:to>
    <xdr:sp macro="" textlink="">
      <xdr:nvSpPr>
        <xdr:cNvPr id="13" name="四角形 12"/>
        <xdr:cNvSpPr/>
      </xdr:nvSpPr>
      <xdr:spPr>
        <a:xfrm>
          <a:off x="65055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23</xdr:row>
      <xdr:rowOff>130810</xdr:rowOff>
    </xdr:from>
    <xdr:to>
      <xdr:col>0</xdr:col>
      <xdr:colOff>214630</xdr:colOff>
      <xdr:row>24</xdr:row>
      <xdr:rowOff>67945</xdr:rowOff>
    </xdr:to>
    <xdr:sp macro="" textlink="">
      <xdr:nvSpPr>
        <xdr:cNvPr id="14" name="四角形 13"/>
        <xdr:cNvSpPr/>
      </xdr:nvSpPr>
      <xdr:spPr>
        <a:xfrm>
          <a:off x="106680" y="47980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25</xdr:row>
      <xdr:rowOff>130810</xdr:rowOff>
    </xdr:from>
    <xdr:to>
      <xdr:col>0</xdr:col>
      <xdr:colOff>214630</xdr:colOff>
      <xdr:row>26</xdr:row>
      <xdr:rowOff>67945</xdr:rowOff>
    </xdr:to>
    <xdr:sp macro="" textlink="">
      <xdr:nvSpPr>
        <xdr:cNvPr id="15" name="四角形 14"/>
        <xdr:cNvSpPr/>
      </xdr:nvSpPr>
      <xdr:spPr>
        <a:xfrm>
          <a:off x="106680" y="51409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27</xdr:row>
      <xdr:rowOff>130810</xdr:rowOff>
    </xdr:from>
    <xdr:to>
      <xdr:col>0</xdr:col>
      <xdr:colOff>214630</xdr:colOff>
      <xdr:row>28</xdr:row>
      <xdr:rowOff>67945</xdr:rowOff>
    </xdr:to>
    <xdr:sp macro="" textlink="">
      <xdr:nvSpPr>
        <xdr:cNvPr id="16" name="四角形 15"/>
        <xdr:cNvSpPr/>
      </xdr:nvSpPr>
      <xdr:spPr>
        <a:xfrm>
          <a:off x="106680" y="54838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30</xdr:row>
      <xdr:rowOff>130810</xdr:rowOff>
    </xdr:from>
    <xdr:to>
      <xdr:col>0</xdr:col>
      <xdr:colOff>214630</xdr:colOff>
      <xdr:row>31</xdr:row>
      <xdr:rowOff>67945</xdr:rowOff>
    </xdr:to>
    <xdr:sp macro="" textlink="">
      <xdr:nvSpPr>
        <xdr:cNvPr id="17" name="四角形 16"/>
        <xdr:cNvSpPr/>
      </xdr:nvSpPr>
      <xdr:spPr>
        <a:xfrm>
          <a:off x="106680" y="59982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32</xdr:row>
      <xdr:rowOff>130810</xdr:rowOff>
    </xdr:from>
    <xdr:to>
      <xdr:col>0</xdr:col>
      <xdr:colOff>214630</xdr:colOff>
      <xdr:row>33</xdr:row>
      <xdr:rowOff>67945</xdr:rowOff>
    </xdr:to>
    <xdr:sp macro="" textlink="">
      <xdr:nvSpPr>
        <xdr:cNvPr id="18" name="四角形 17"/>
        <xdr:cNvSpPr/>
      </xdr:nvSpPr>
      <xdr:spPr>
        <a:xfrm>
          <a:off x="106680" y="63411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34</xdr:row>
      <xdr:rowOff>130810</xdr:rowOff>
    </xdr:from>
    <xdr:to>
      <xdr:col>0</xdr:col>
      <xdr:colOff>214630</xdr:colOff>
      <xdr:row>35</xdr:row>
      <xdr:rowOff>67945</xdr:rowOff>
    </xdr:to>
    <xdr:sp macro="" textlink="">
      <xdr:nvSpPr>
        <xdr:cNvPr id="19" name="四角形 18"/>
        <xdr:cNvSpPr/>
      </xdr:nvSpPr>
      <xdr:spPr>
        <a:xfrm>
          <a:off x="106680" y="66840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36</xdr:row>
      <xdr:rowOff>130810</xdr:rowOff>
    </xdr:from>
    <xdr:to>
      <xdr:col>0</xdr:col>
      <xdr:colOff>214630</xdr:colOff>
      <xdr:row>37</xdr:row>
      <xdr:rowOff>67945</xdr:rowOff>
    </xdr:to>
    <xdr:sp macro="" textlink="">
      <xdr:nvSpPr>
        <xdr:cNvPr id="20" name="四角形 19"/>
        <xdr:cNvSpPr/>
      </xdr:nvSpPr>
      <xdr:spPr>
        <a:xfrm>
          <a:off x="106680" y="70269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38</xdr:row>
      <xdr:rowOff>260350</xdr:rowOff>
    </xdr:from>
    <xdr:to>
      <xdr:col>0</xdr:col>
      <xdr:colOff>214630</xdr:colOff>
      <xdr:row>39</xdr:row>
      <xdr:rowOff>74295</xdr:rowOff>
    </xdr:to>
    <xdr:sp macro="" textlink="">
      <xdr:nvSpPr>
        <xdr:cNvPr id="21" name="四角形 20"/>
        <xdr:cNvSpPr/>
      </xdr:nvSpPr>
      <xdr:spPr>
        <a:xfrm>
          <a:off x="106680" y="7499350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41</xdr:row>
      <xdr:rowOff>260350</xdr:rowOff>
    </xdr:from>
    <xdr:to>
      <xdr:col>0</xdr:col>
      <xdr:colOff>214630</xdr:colOff>
      <xdr:row>42</xdr:row>
      <xdr:rowOff>74295</xdr:rowOff>
    </xdr:to>
    <xdr:sp macro="" textlink="">
      <xdr:nvSpPr>
        <xdr:cNvPr id="22" name="四角形 21"/>
        <xdr:cNvSpPr/>
      </xdr:nvSpPr>
      <xdr:spPr>
        <a:xfrm>
          <a:off x="106680" y="8118475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46</xdr:row>
      <xdr:rowOff>137160</xdr:rowOff>
    </xdr:from>
    <xdr:to>
      <xdr:col>0</xdr:col>
      <xdr:colOff>214630</xdr:colOff>
      <xdr:row>47</xdr:row>
      <xdr:rowOff>63500</xdr:rowOff>
    </xdr:to>
    <xdr:sp macro="" textlink="">
      <xdr:nvSpPr>
        <xdr:cNvPr id="23" name="四角形 22"/>
        <xdr:cNvSpPr/>
      </xdr:nvSpPr>
      <xdr:spPr>
        <a:xfrm>
          <a:off x="106680" y="905256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50</xdr:row>
      <xdr:rowOff>171450</xdr:rowOff>
    </xdr:from>
    <xdr:to>
      <xdr:col>0</xdr:col>
      <xdr:colOff>214630</xdr:colOff>
      <xdr:row>50</xdr:row>
      <xdr:rowOff>278765</xdr:rowOff>
    </xdr:to>
    <xdr:sp macro="" textlink="">
      <xdr:nvSpPr>
        <xdr:cNvPr id="24" name="四角形 23"/>
        <xdr:cNvSpPr/>
      </xdr:nvSpPr>
      <xdr:spPr>
        <a:xfrm>
          <a:off x="106680" y="988695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23</xdr:row>
      <xdr:rowOff>48895</xdr:rowOff>
    </xdr:from>
    <xdr:to>
      <xdr:col>12</xdr:col>
      <xdr:colOff>109220</xdr:colOff>
      <xdr:row>23</xdr:row>
      <xdr:rowOff>139065</xdr:rowOff>
    </xdr:to>
    <xdr:sp macro="" textlink="">
      <xdr:nvSpPr>
        <xdr:cNvPr id="25" name="四角形 24"/>
        <xdr:cNvSpPr/>
      </xdr:nvSpPr>
      <xdr:spPr>
        <a:xfrm>
          <a:off x="31908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23</xdr:row>
      <xdr:rowOff>50165</xdr:rowOff>
    </xdr:from>
    <xdr:to>
      <xdr:col>16</xdr:col>
      <xdr:colOff>109220</xdr:colOff>
      <xdr:row>23</xdr:row>
      <xdr:rowOff>140335</xdr:rowOff>
    </xdr:to>
    <xdr:sp macro="" textlink="">
      <xdr:nvSpPr>
        <xdr:cNvPr id="26" name="四角形 25"/>
        <xdr:cNvSpPr/>
      </xdr:nvSpPr>
      <xdr:spPr>
        <a:xfrm>
          <a:off x="38766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23</xdr:row>
      <xdr:rowOff>48895</xdr:rowOff>
    </xdr:from>
    <xdr:to>
      <xdr:col>27</xdr:col>
      <xdr:colOff>109220</xdr:colOff>
      <xdr:row>23</xdr:row>
      <xdr:rowOff>139065</xdr:rowOff>
    </xdr:to>
    <xdr:sp macro="" textlink="">
      <xdr:nvSpPr>
        <xdr:cNvPr id="27" name="四角形 26"/>
        <xdr:cNvSpPr/>
      </xdr:nvSpPr>
      <xdr:spPr>
        <a:xfrm>
          <a:off x="58197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23</xdr:row>
      <xdr:rowOff>50165</xdr:rowOff>
    </xdr:from>
    <xdr:to>
      <xdr:col>31</xdr:col>
      <xdr:colOff>109220</xdr:colOff>
      <xdr:row>23</xdr:row>
      <xdr:rowOff>140335</xdr:rowOff>
    </xdr:to>
    <xdr:sp macro="" textlink="">
      <xdr:nvSpPr>
        <xdr:cNvPr id="28" name="四角形 27"/>
        <xdr:cNvSpPr/>
      </xdr:nvSpPr>
      <xdr:spPr>
        <a:xfrm>
          <a:off x="65055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25</xdr:row>
      <xdr:rowOff>48895</xdr:rowOff>
    </xdr:from>
    <xdr:to>
      <xdr:col>12</xdr:col>
      <xdr:colOff>109220</xdr:colOff>
      <xdr:row>25</xdr:row>
      <xdr:rowOff>139065</xdr:rowOff>
    </xdr:to>
    <xdr:sp macro="" textlink="">
      <xdr:nvSpPr>
        <xdr:cNvPr id="29" name="四角形 28"/>
        <xdr:cNvSpPr/>
      </xdr:nvSpPr>
      <xdr:spPr>
        <a:xfrm>
          <a:off x="31908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25</xdr:row>
      <xdr:rowOff>50165</xdr:rowOff>
    </xdr:from>
    <xdr:to>
      <xdr:col>16</xdr:col>
      <xdr:colOff>109220</xdr:colOff>
      <xdr:row>25</xdr:row>
      <xdr:rowOff>140335</xdr:rowOff>
    </xdr:to>
    <xdr:sp macro="" textlink="">
      <xdr:nvSpPr>
        <xdr:cNvPr id="30" name="四角形 29"/>
        <xdr:cNvSpPr/>
      </xdr:nvSpPr>
      <xdr:spPr>
        <a:xfrm>
          <a:off x="38766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25</xdr:row>
      <xdr:rowOff>48895</xdr:rowOff>
    </xdr:from>
    <xdr:to>
      <xdr:col>27</xdr:col>
      <xdr:colOff>109220</xdr:colOff>
      <xdr:row>25</xdr:row>
      <xdr:rowOff>139065</xdr:rowOff>
    </xdr:to>
    <xdr:sp macro="" textlink="">
      <xdr:nvSpPr>
        <xdr:cNvPr id="31" name="四角形 30"/>
        <xdr:cNvSpPr/>
      </xdr:nvSpPr>
      <xdr:spPr>
        <a:xfrm>
          <a:off x="58197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25</xdr:row>
      <xdr:rowOff>50165</xdr:rowOff>
    </xdr:from>
    <xdr:to>
      <xdr:col>31</xdr:col>
      <xdr:colOff>109220</xdr:colOff>
      <xdr:row>25</xdr:row>
      <xdr:rowOff>140335</xdr:rowOff>
    </xdr:to>
    <xdr:sp macro="" textlink="">
      <xdr:nvSpPr>
        <xdr:cNvPr id="32" name="四角形 31"/>
        <xdr:cNvSpPr/>
      </xdr:nvSpPr>
      <xdr:spPr>
        <a:xfrm>
          <a:off x="65055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27</xdr:row>
      <xdr:rowOff>48895</xdr:rowOff>
    </xdr:from>
    <xdr:to>
      <xdr:col>12</xdr:col>
      <xdr:colOff>109220</xdr:colOff>
      <xdr:row>27</xdr:row>
      <xdr:rowOff>139065</xdr:rowOff>
    </xdr:to>
    <xdr:sp macro="" textlink="">
      <xdr:nvSpPr>
        <xdr:cNvPr id="33" name="四角形 32"/>
        <xdr:cNvSpPr/>
      </xdr:nvSpPr>
      <xdr:spPr>
        <a:xfrm>
          <a:off x="31908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27</xdr:row>
      <xdr:rowOff>50165</xdr:rowOff>
    </xdr:from>
    <xdr:to>
      <xdr:col>16</xdr:col>
      <xdr:colOff>109220</xdr:colOff>
      <xdr:row>27</xdr:row>
      <xdr:rowOff>140335</xdr:rowOff>
    </xdr:to>
    <xdr:sp macro="" textlink="">
      <xdr:nvSpPr>
        <xdr:cNvPr id="34" name="四角形 33"/>
        <xdr:cNvSpPr/>
      </xdr:nvSpPr>
      <xdr:spPr>
        <a:xfrm>
          <a:off x="38766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27</xdr:row>
      <xdr:rowOff>48895</xdr:rowOff>
    </xdr:from>
    <xdr:to>
      <xdr:col>27</xdr:col>
      <xdr:colOff>109220</xdr:colOff>
      <xdr:row>27</xdr:row>
      <xdr:rowOff>139065</xdr:rowOff>
    </xdr:to>
    <xdr:sp macro="" textlink="">
      <xdr:nvSpPr>
        <xdr:cNvPr id="35" name="四角形 34"/>
        <xdr:cNvSpPr/>
      </xdr:nvSpPr>
      <xdr:spPr>
        <a:xfrm>
          <a:off x="58197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27</xdr:row>
      <xdr:rowOff>50165</xdr:rowOff>
    </xdr:from>
    <xdr:to>
      <xdr:col>31</xdr:col>
      <xdr:colOff>109220</xdr:colOff>
      <xdr:row>27</xdr:row>
      <xdr:rowOff>140335</xdr:rowOff>
    </xdr:to>
    <xdr:sp macro="" textlink="">
      <xdr:nvSpPr>
        <xdr:cNvPr id="36" name="四角形 35"/>
        <xdr:cNvSpPr/>
      </xdr:nvSpPr>
      <xdr:spPr>
        <a:xfrm>
          <a:off x="65055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23</xdr:row>
      <xdr:rowOff>130810</xdr:rowOff>
    </xdr:from>
    <xdr:to>
      <xdr:col>0</xdr:col>
      <xdr:colOff>214630</xdr:colOff>
      <xdr:row>24</xdr:row>
      <xdr:rowOff>67945</xdr:rowOff>
    </xdr:to>
    <xdr:sp macro="" textlink="">
      <xdr:nvSpPr>
        <xdr:cNvPr id="37" name="四角形 36"/>
        <xdr:cNvSpPr/>
      </xdr:nvSpPr>
      <xdr:spPr>
        <a:xfrm>
          <a:off x="106680" y="47980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25</xdr:row>
      <xdr:rowOff>130810</xdr:rowOff>
    </xdr:from>
    <xdr:to>
      <xdr:col>0</xdr:col>
      <xdr:colOff>214630</xdr:colOff>
      <xdr:row>26</xdr:row>
      <xdr:rowOff>67945</xdr:rowOff>
    </xdr:to>
    <xdr:sp macro="" textlink="">
      <xdr:nvSpPr>
        <xdr:cNvPr id="38" name="四角形 37"/>
        <xdr:cNvSpPr/>
      </xdr:nvSpPr>
      <xdr:spPr>
        <a:xfrm>
          <a:off x="106680" y="51409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27</xdr:row>
      <xdr:rowOff>130810</xdr:rowOff>
    </xdr:from>
    <xdr:to>
      <xdr:col>0</xdr:col>
      <xdr:colOff>214630</xdr:colOff>
      <xdr:row>28</xdr:row>
      <xdr:rowOff>67945</xdr:rowOff>
    </xdr:to>
    <xdr:sp macro="" textlink="">
      <xdr:nvSpPr>
        <xdr:cNvPr id="39" name="四角形 38"/>
        <xdr:cNvSpPr/>
      </xdr:nvSpPr>
      <xdr:spPr>
        <a:xfrm>
          <a:off x="106680" y="54838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30</xdr:row>
      <xdr:rowOff>130810</xdr:rowOff>
    </xdr:from>
    <xdr:to>
      <xdr:col>0</xdr:col>
      <xdr:colOff>214630</xdr:colOff>
      <xdr:row>31</xdr:row>
      <xdr:rowOff>67945</xdr:rowOff>
    </xdr:to>
    <xdr:sp macro="" textlink="">
      <xdr:nvSpPr>
        <xdr:cNvPr id="40" name="四角形 39"/>
        <xdr:cNvSpPr/>
      </xdr:nvSpPr>
      <xdr:spPr>
        <a:xfrm>
          <a:off x="106680" y="59982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32</xdr:row>
      <xdr:rowOff>130810</xdr:rowOff>
    </xdr:from>
    <xdr:to>
      <xdr:col>0</xdr:col>
      <xdr:colOff>214630</xdr:colOff>
      <xdr:row>33</xdr:row>
      <xdr:rowOff>67945</xdr:rowOff>
    </xdr:to>
    <xdr:sp macro="" textlink="">
      <xdr:nvSpPr>
        <xdr:cNvPr id="41" name="四角形 40"/>
        <xdr:cNvSpPr/>
      </xdr:nvSpPr>
      <xdr:spPr>
        <a:xfrm>
          <a:off x="106680" y="63411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34</xdr:row>
      <xdr:rowOff>130810</xdr:rowOff>
    </xdr:from>
    <xdr:to>
      <xdr:col>0</xdr:col>
      <xdr:colOff>214630</xdr:colOff>
      <xdr:row>35</xdr:row>
      <xdr:rowOff>67945</xdr:rowOff>
    </xdr:to>
    <xdr:sp macro="" textlink="">
      <xdr:nvSpPr>
        <xdr:cNvPr id="42" name="四角形 41"/>
        <xdr:cNvSpPr/>
      </xdr:nvSpPr>
      <xdr:spPr>
        <a:xfrm>
          <a:off x="106680" y="66840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36</xdr:row>
      <xdr:rowOff>130810</xdr:rowOff>
    </xdr:from>
    <xdr:to>
      <xdr:col>0</xdr:col>
      <xdr:colOff>214630</xdr:colOff>
      <xdr:row>37</xdr:row>
      <xdr:rowOff>67945</xdr:rowOff>
    </xdr:to>
    <xdr:sp macro="" textlink="">
      <xdr:nvSpPr>
        <xdr:cNvPr id="43" name="四角形 42"/>
        <xdr:cNvSpPr/>
      </xdr:nvSpPr>
      <xdr:spPr>
        <a:xfrm>
          <a:off x="106680" y="70269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38</xdr:row>
      <xdr:rowOff>260350</xdr:rowOff>
    </xdr:from>
    <xdr:to>
      <xdr:col>0</xdr:col>
      <xdr:colOff>214630</xdr:colOff>
      <xdr:row>39</xdr:row>
      <xdr:rowOff>74295</xdr:rowOff>
    </xdr:to>
    <xdr:sp macro="" textlink="">
      <xdr:nvSpPr>
        <xdr:cNvPr id="44" name="四角形 43"/>
        <xdr:cNvSpPr/>
      </xdr:nvSpPr>
      <xdr:spPr>
        <a:xfrm>
          <a:off x="106680" y="7499350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41</xdr:row>
      <xdr:rowOff>260350</xdr:rowOff>
    </xdr:from>
    <xdr:to>
      <xdr:col>0</xdr:col>
      <xdr:colOff>214630</xdr:colOff>
      <xdr:row>42</xdr:row>
      <xdr:rowOff>74295</xdr:rowOff>
    </xdr:to>
    <xdr:sp macro="" textlink="">
      <xdr:nvSpPr>
        <xdr:cNvPr id="45" name="四角形 44"/>
        <xdr:cNvSpPr/>
      </xdr:nvSpPr>
      <xdr:spPr>
        <a:xfrm>
          <a:off x="106680" y="8118475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46</xdr:row>
      <xdr:rowOff>137160</xdr:rowOff>
    </xdr:from>
    <xdr:to>
      <xdr:col>0</xdr:col>
      <xdr:colOff>214630</xdr:colOff>
      <xdr:row>47</xdr:row>
      <xdr:rowOff>63500</xdr:rowOff>
    </xdr:to>
    <xdr:sp macro="" textlink="">
      <xdr:nvSpPr>
        <xdr:cNvPr id="46" name="四角形 45"/>
        <xdr:cNvSpPr/>
      </xdr:nvSpPr>
      <xdr:spPr>
        <a:xfrm>
          <a:off x="106680" y="905256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50</xdr:row>
      <xdr:rowOff>171450</xdr:rowOff>
    </xdr:from>
    <xdr:to>
      <xdr:col>0</xdr:col>
      <xdr:colOff>214630</xdr:colOff>
      <xdr:row>50</xdr:row>
      <xdr:rowOff>278765</xdr:rowOff>
    </xdr:to>
    <xdr:sp macro="" textlink="">
      <xdr:nvSpPr>
        <xdr:cNvPr id="47" name="四角形 46"/>
        <xdr:cNvSpPr/>
      </xdr:nvSpPr>
      <xdr:spPr>
        <a:xfrm>
          <a:off x="106680" y="988695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23</xdr:row>
      <xdr:rowOff>48895</xdr:rowOff>
    </xdr:from>
    <xdr:to>
      <xdr:col>12</xdr:col>
      <xdr:colOff>109220</xdr:colOff>
      <xdr:row>23</xdr:row>
      <xdr:rowOff>139065</xdr:rowOff>
    </xdr:to>
    <xdr:sp macro="" textlink="">
      <xdr:nvSpPr>
        <xdr:cNvPr id="2" name="四角形 1"/>
        <xdr:cNvSpPr/>
      </xdr:nvSpPr>
      <xdr:spPr>
        <a:xfrm>
          <a:off x="31908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23</xdr:row>
      <xdr:rowOff>50165</xdr:rowOff>
    </xdr:from>
    <xdr:to>
      <xdr:col>16</xdr:col>
      <xdr:colOff>109220</xdr:colOff>
      <xdr:row>23</xdr:row>
      <xdr:rowOff>140335</xdr:rowOff>
    </xdr:to>
    <xdr:sp macro="" textlink="">
      <xdr:nvSpPr>
        <xdr:cNvPr id="3" name="四角形 2"/>
        <xdr:cNvSpPr/>
      </xdr:nvSpPr>
      <xdr:spPr>
        <a:xfrm>
          <a:off x="38766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23</xdr:row>
      <xdr:rowOff>48895</xdr:rowOff>
    </xdr:from>
    <xdr:to>
      <xdr:col>27</xdr:col>
      <xdr:colOff>109220</xdr:colOff>
      <xdr:row>23</xdr:row>
      <xdr:rowOff>139065</xdr:rowOff>
    </xdr:to>
    <xdr:sp macro="" textlink="">
      <xdr:nvSpPr>
        <xdr:cNvPr id="4" name="四角形 3"/>
        <xdr:cNvSpPr/>
      </xdr:nvSpPr>
      <xdr:spPr>
        <a:xfrm>
          <a:off x="58197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23</xdr:row>
      <xdr:rowOff>50165</xdr:rowOff>
    </xdr:from>
    <xdr:to>
      <xdr:col>31</xdr:col>
      <xdr:colOff>109220</xdr:colOff>
      <xdr:row>23</xdr:row>
      <xdr:rowOff>140335</xdr:rowOff>
    </xdr:to>
    <xdr:sp macro="" textlink="">
      <xdr:nvSpPr>
        <xdr:cNvPr id="5" name="四角形 4"/>
        <xdr:cNvSpPr/>
      </xdr:nvSpPr>
      <xdr:spPr>
        <a:xfrm>
          <a:off x="65055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25</xdr:row>
      <xdr:rowOff>48895</xdr:rowOff>
    </xdr:from>
    <xdr:to>
      <xdr:col>12</xdr:col>
      <xdr:colOff>109220</xdr:colOff>
      <xdr:row>25</xdr:row>
      <xdr:rowOff>139065</xdr:rowOff>
    </xdr:to>
    <xdr:sp macro="" textlink="">
      <xdr:nvSpPr>
        <xdr:cNvPr id="6" name="四角形 5"/>
        <xdr:cNvSpPr/>
      </xdr:nvSpPr>
      <xdr:spPr>
        <a:xfrm>
          <a:off x="31908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25</xdr:row>
      <xdr:rowOff>50165</xdr:rowOff>
    </xdr:from>
    <xdr:to>
      <xdr:col>16</xdr:col>
      <xdr:colOff>109220</xdr:colOff>
      <xdr:row>25</xdr:row>
      <xdr:rowOff>140335</xdr:rowOff>
    </xdr:to>
    <xdr:sp macro="" textlink="">
      <xdr:nvSpPr>
        <xdr:cNvPr id="7" name="四角形 6"/>
        <xdr:cNvSpPr/>
      </xdr:nvSpPr>
      <xdr:spPr>
        <a:xfrm>
          <a:off x="38766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25</xdr:row>
      <xdr:rowOff>48895</xdr:rowOff>
    </xdr:from>
    <xdr:to>
      <xdr:col>27</xdr:col>
      <xdr:colOff>109220</xdr:colOff>
      <xdr:row>25</xdr:row>
      <xdr:rowOff>139065</xdr:rowOff>
    </xdr:to>
    <xdr:sp macro="" textlink="">
      <xdr:nvSpPr>
        <xdr:cNvPr id="8" name="四角形 7"/>
        <xdr:cNvSpPr/>
      </xdr:nvSpPr>
      <xdr:spPr>
        <a:xfrm>
          <a:off x="58197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25</xdr:row>
      <xdr:rowOff>50165</xdr:rowOff>
    </xdr:from>
    <xdr:to>
      <xdr:col>31</xdr:col>
      <xdr:colOff>109220</xdr:colOff>
      <xdr:row>25</xdr:row>
      <xdr:rowOff>140335</xdr:rowOff>
    </xdr:to>
    <xdr:sp macro="" textlink="">
      <xdr:nvSpPr>
        <xdr:cNvPr id="9" name="四角形 8"/>
        <xdr:cNvSpPr/>
      </xdr:nvSpPr>
      <xdr:spPr>
        <a:xfrm>
          <a:off x="65055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27</xdr:row>
      <xdr:rowOff>48895</xdr:rowOff>
    </xdr:from>
    <xdr:to>
      <xdr:col>12</xdr:col>
      <xdr:colOff>109220</xdr:colOff>
      <xdr:row>27</xdr:row>
      <xdr:rowOff>139065</xdr:rowOff>
    </xdr:to>
    <xdr:sp macro="" textlink="">
      <xdr:nvSpPr>
        <xdr:cNvPr id="10" name="四角形 9"/>
        <xdr:cNvSpPr/>
      </xdr:nvSpPr>
      <xdr:spPr>
        <a:xfrm>
          <a:off x="31908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27</xdr:row>
      <xdr:rowOff>50165</xdr:rowOff>
    </xdr:from>
    <xdr:to>
      <xdr:col>16</xdr:col>
      <xdr:colOff>109220</xdr:colOff>
      <xdr:row>27</xdr:row>
      <xdr:rowOff>140335</xdr:rowOff>
    </xdr:to>
    <xdr:sp macro="" textlink="">
      <xdr:nvSpPr>
        <xdr:cNvPr id="11" name="四角形 10"/>
        <xdr:cNvSpPr/>
      </xdr:nvSpPr>
      <xdr:spPr>
        <a:xfrm>
          <a:off x="38766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27</xdr:row>
      <xdr:rowOff>48895</xdr:rowOff>
    </xdr:from>
    <xdr:to>
      <xdr:col>27</xdr:col>
      <xdr:colOff>109220</xdr:colOff>
      <xdr:row>27</xdr:row>
      <xdr:rowOff>139065</xdr:rowOff>
    </xdr:to>
    <xdr:sp macro="" textlink="">
      <xdr:nvSpPr>
        <xdr:cNvPr id="12" name="四角形 11"/>
        <xdr:cNvSpPr/>
      </xdr:nvSpPr>
      <xdr:spPr>
        <a:xfrm>
          <a:off x="58197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27</xdr:row>
      <xdr:rowOff>50165</xdr:rowOff>
    </xdr:from>
    <xdr:to>
      <xdr:col>31</xdr:col>
      <xdr:colOff>109220</xdr:colOff>
      <xdr:row>27</xdr:row>
      <xdr:rowOff>140335</xdr:rowOff>
    </xdr:to>
    <xdr:sp macro="" textlink="">
      <xdr:nvSpPr>
        <xdr:cNvPr id="13" name="四角形 12"/>
        <xdr:cNvSpPr/>
      </xdr:nvSpPr>
      <xdr:spPr>
        <a:xfrm>
          <a:off x="65055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23</xdr:row>
      <xdr:rowOff>130810</xdr:rowOff>
    </xdr:from>
    <xdr:to>
      <xdr:col>0</xdr:col>
      <xdr:colOff>214630</xdr:colOff>
      <xdr:row>24</xdr:row>
      <xdr:rowOff>67945</xdr:rowOff>
    </xdr:to>
    <xdr:sp macro="" textlink="">
      <xdr:nvSpPr>
        <xdr:cNvPr id="14" name="四角形 13"/>
        <xdr:cNvSpPr/>
      </xdr:nvSpPr>
      <xdr:spPr>
        <a:xfrm>
          <a:off x="106680" y="47980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25</xdr:row>
      <xdr:rowOff>130810</xdr:rowOff>
    </xdr:from>
    <xdr:to>
      <xdr:col>0</xdr:col>
      <xdr:colOff>214630</xdr:colOff>
      <xdr:row>26</xdr:row>
      <xdr:rowOff>67945</xdr:rowOff>
    </xdr:to>
    <xdr:sp macro="" textlink="">
      <xdr:nvSpPr>
        <xdr:cNvPr id="15" name="四角形 14"/>
        <xdr:cNvSpPr/>
      </xdr:nvSpPr>
      <xdr:spPr>
        <a:xfrm>
          <a:off x="106680" y="51409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27</xdr:row>
      <xdr:rowOff>130810</xdr:rowOff>
    </xdr:from>
    <xdr:to>
      <xdr:col>0</xdr:col>
      <xdr:colOff>214630</xdr:colOff>
      <xdr:row>28</xdr:row>
      <xdr:rowOff>67945</xdr:rowOff>
    </xdr:to>
    <xdr:sp macro="" textlink="">
      <xdr:nvSpPr>
        <xdr:cNvPr id="16" name="四角形 15"/>
        <xdr:cNvSpPr/>
      </xdr:nvSpPr>
      <xdr:spPr>
        <a:xfrm>
          <a:off x="106680" y="54838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30</xdr:row>
      <xdr:rowOff>130810</xdr:rowOff>
    </xdr:from>
    <xdr:to>
      <xdr:col>0</xdr:col>
      <xdr:colOff>214630</xdr:colOff>
      <xdr:row>31</xdr:row>
      <xdr:rowOff>67945</xdr:rowOff>
    </xdr:to>
    <xdr:sp macro="" textlink="">
      <xdr:nvSpPr>
        <xdr:cNvPr id="17" name="四角形 16"/>
        <xdr:cNvSpPr/>
      </xdr:nvSpPr>
      <xdr:spPr>
        <a:xfrm>
          <a:off x="106680" y="59982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32</xdr:row>
      <xdr:rowOff>130810</xdr:rowOff>
    </xdr:from>
    <xdr:to>
      <xdr:col>0</xdr:col>
      <xdr:colOff>214630</xdr:colOff>
      <xdr:row>33</xdr:row>
      <xdr:rowOff>67945</xdr:rowOff>
    </xdr:to>
    <xdr:sp macro="" textlink="">
      <xdr:nvSpPr>
        <xdr:cNvPr id="18" name="四角形 17"/>
        <xdr:cNvSpPr/>
      </xdr:nvSpPr>
      <xdr:spPr>
        <a:xfrm>
          <a:off x="106680" y="63411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34</xdr:row>
      <xdr:rowOff>130810</xdr:rowOff>
    </xdr:from>
    <xdr:to>
      <xdr:col>0</xdr:col>
      <xdr:colOff>214630</xdr:colOff>
      <xdr:row>35</xdr:row>
      <xdr:rowOff>67945</xdr:rowOff>
    </xdr:to>
    <xdr:sp macro="" textlink="">
      <xdr:nvSpPr>
        <xdr:cNvPr id="19" name="四角形 18"/>
        <xdr:cNvSpPr/>
      </xdr:nvSpPr>
      <xdr:spPr>
        <a:xfrm>
          <a:off x="106680" y="66840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36</xdr:row>
      <xdr:rowOff>130810</xdr:rowOff>
    </xdr:from>
    <xdr:to>
      <xdr:col>0</xdr:col>
      <xdr:colOff>214630</xdr:colOff>
      <xdr:row>37</xdr:row>
      <xdr:rowOff>67945</xdr:rowOff>
    </xdr:to>
    <xdr:sp macro="" textlink="">
      <xdr:nvSpPr>
        <xdr:cNvPr id="20" name="四角形 19"/>
        <xdr:cNvSpPr/>
      </xdr:nvSpPr>
      <xdr:spPr>
        <a:xfrm>
          <a:off x="106680" y="70269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38</xdr:row>
      <xdr:rowOff>260350</xdr:rowOff>
    </xdr:from>
    <xdr:to>
      <xdr:col>0</xdr:col>
      <xdr:colOff>214630</xdr:colOff>
      <xdr:row>39</xdr:row>
      <xdr:rowOff>74295</xdr:rowOff>
    </xdr:to>
    <xdr:sp macro="" textlink="">
      <xdr:nvSpPr>
        <xdr:cNvPr id="21" name="四角形 20"/>
        <xdr:cNvSpPr/>
      </xdr:nvSpPr>
      <xdr:spPr>
        <a:xfrm>
          <a:off x="106680" y="7499350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41</xdr:row>
      <xdr:rowOff>260350</xdr:rowOff>
    </xdr:from>
    <xdr:to>
      <xdr:col>0</xdr:col>
      <xdr:colOff>214630</xdr:colOff>
      <xdr:row>42</xdr:row>
      <xdr:rowOff>74295</xdr:rowOff>
    </xdr:to>
    <xdr:sp macro="" textlink="">
      <xdr:nvSpPr>
        <xdr:cNvPr id="22" name="四角形 21"/>
        <xdr:cNvSpPr/>
      </xdr:nvSpPr>
      <xdr:spPr>
        <a:xfrm>
          <a:off x="106680" y="8118475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46</xdr:row>
      <xdr:rowOff>137160</xdr:rowOff>
    </xdr:from>
    <xdr:to>
      <xdr:col>0</xdr:col>
      <xdr:colOff>214630</xdr:colOff>
      <xdr:row>47</xdr:row>
      <xdr:rowOff>63500</xdr:rowOff>
    </xdr:to>
    <xdr:sp macro="" textlink="">
      <xdr:nvSpPr>
        <xdr:cNvPr id="23" name="四角形 22"/>
        <xdr:cNvSpPr/>
      </xdr:nvSpPr>
      <xdr:spPr>
        <a:xfrm>
          <a:off x="106680" y="905256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50</xdr:row>
      <xdr:rowOff>171450</xdr:rowOff>
    </xdr:from>
    <xdr:to>
      <xdr:col>0</xdr:col>
      <xdr:colOff>214630</xdr:colOff>
      <xdr:row>50</xdr:row>
      <xdr:rowOff>278765</xdr:rowOff>
    </xdr:to>
    <xdr:sp macro="" textlink="">
      <xdr:nvSpPr>
        <xdr:cNvPr id="24" name="四角形 23"/>
        <xdr:cNvSpPr/>
      </xdr:nvSpPr>
      <xdr:spPr>
        <a:xfrm>
          <a:off x="106680" y="988695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23</xdr:row>
      <xdr:rowOff>48895</xdr:rowOff>
    </xdr:from>
    <xdr:to>
      <xdr:col>12</xdr:col>
      <xdr:colOff>109220</xdr:colOff>
      <xdr:row>23</xdr:row>
      <xdr:rowOff>139065</xdr:rowOff>
    </xdr:to>
    <xdr:sp macro="" textlink="">
      <xdr:nvSpPr>
        <xdr:cNvPr id="25" name="四角形 24"/>
        <xdr:cNvSpPr/>
      </xdr:nvSpPr>
      <xdr:spPr>
        <a:xfrm>
          <a:off x="31908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23</xdr:row>
      <xdr:rowOff>50165</xdr:rowOff>
    </xdr:from>
    <xdr:to>
      <xdr:col>16</xdr:col>
      <xdr:colOff>109220</xdr:colOff>
      <xdr:row>23</xdr:row>
      <xdr:rowOff>140335</xdr:rowOff>
    </xdr:to>
    <xdr:sp macro="" textlink="">
      <xdr:nvSpPr>
        <xdr:cNvPr id="26" name="四角形 25"/>
        <xdr:cNvSpPr/>
      </xdr:nvSpPr>
      <xdr:spPr>
        <a:xfrm>
          <a:off x="38766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23</xdr:row>
      <xdr:rowOff>48895</xdr:rowOff>
    </xdr:from>
    <xdr:to>
      <xdr:col>27</xdr:col>
      <xdr:colOff>109220</xdr:colOff>
      <xdr:row>23</xdr:row>
      <xdr:rowOff>139065</xdr:rowOff>
    </xdr:to>
    <xdr:sp macro="" textlink="">
      <xdr:nvSpPr>
        <xdr:cNvPr id="27" name="四角形 26"/>
        <xdr:cNvSpPr/>
      </xdr:nvSpPr>
      <xdr:spPr>
        <a:xfrm>
          <a:off x="5819775" y="47161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23</xdr:row>
      <xdr:rowOff>50165</xdr:rowOff>
    </xdr:from>
    <xdr:to>
      <xdr:col>31</xdr:col>
      <xdr:colOff>109220</xdr:colOff>
      <xdr:row>23</xdr:row>
      <xdr:rowOff>140335</xdr:rowOff>
    </xdr:to>
    <xdr:sp macro="" textlink="">
      <xdr:nvSpPr>
        <xdr:cNvPr id="28" name="四角形 27"/>
        <xdr:cNvSpPr/>
      </xdr:nvSpPr>
      <xdr:spPr>
        <a:xfrm>
          <a:off x="6505575" y="47174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25</xdr:row>
      <xdr:rowOff>48895</xdr:rowOff>
    </xdr:from>
    <xdr:to>
      <xdr:col>12</xdr:col>
      <xdr:colOff>109220</xdr:colOff>
      <xdr:row>25</xdr:row>
      <xdr:rowOff>139065</xdr:rowOff>
    </xdr:to>
    <xdr:sp macro="" textlink="">
      <xdr:nvSpPr>
        <xdr:cNvPr id="29" name="四角形 28"/>
        <xdr:cNvSpPr/>
      </xdr:nvSpPr>
      <xdr:spPr>
        <a:xfrm>
          <a:off x="31908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25</xdr:row>
      <xdr:rowOff>50165</xdr:rowOff>
    </xdr:from>
    <xdr:to>
      <xdr:col>16</xdr:col>
      <xdr:colOff>109220</xdr:colOff>
      <xdr:row>25</xdr:row>
      <xdr:rowOff>140335</xdr:rowOff>
    </xdr:to>
    <xdr:sp macro="" textlink="">
      <xdr:nvSpPr>
        <xdr:cNvPr id="30" name="四角形 29"/>
        <xdr:cNvSpPr/>
      </xdr:nvSpPr>
      <xdr:spPr>
        <a:xfrm>
          <a:off x="38766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25</xdr:row>
      <xdr:rowOff>48895</xdr:rowOff>
    </xdr:from>
    <xdr:to>
      <xdr:col>27</xdr:col>
      <xdr:colOff>109220</xdr:colOff>
      <xdr:row>25</xdr:row>
      <xdr:rowOff>139065</xdr:rowOff>
    </xdr:to>
    <xdr:sp macro="" textlink="">
      <xdr:nvSpPr>
        <xdr:cNvPr id="31" name="四角形 30"/>
        <xdr:cNvSpPr/>
      </xdr:nvSpPr>
      <xdr:spPr>
        <a:xfrm>
          <a:off x="5819775" y="50590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25</xdr:row>
      <xdr:rowOff>50165</xdr:rowOff>
    </xdr:from>
    <xdr:to>
      <xdr:col>31</xdr:col>
      <xdr:colOff>109220</xdr:colOff>
      <xdr:row>25</xdr:row>
      <xdr:rowOff>140335</xdr:rowOff>
    </xdr:to>
    <xdr:sp macro="" textlink="">
      <xdr:nvSpPr>
        <xdr:cNvPr id="32" name="四角形 31"/>
        <xdr:cNvSpPr/>
      </xdr:nvSpPr>
      <xdr:spPr>
        <a:xfrm>
          <a:off x="6505575" y="50603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19050</xdr:colOff>
      <xdr:row>27</xdr:row>
      <xdr:rowOff>48895</xdr:rowOff>
    </xdr:from>
    <xdr:to>
      <xdr:col>12</xdr:col>
      <xdr:colOff>109220</xdr:colOff>
      <xdr:row>27</xdr:row>
      <xdr:rowOff>139065</xdr:rowOff>
    </xdr:to>
    <xdr:sp macro="" textlink="">
      <xdr:nvSpPr>
        <xdr:cNvPr id="33" name="四角形 32"/>
        <xdr:cNvSpPr/>
      </xdr:nvSpPr>
      <xdr:spPr>
        <a:xfrm>
          <a:off x="31908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16</xdr:col>
      <xdr:colOff>19050</xdr:colOff>
      <xdr:row>27</xdr:row>
      <xdr:rowOff>50165</xdr:rowOff>
    </xdr:from>
    <xdr:to>
      <xdr:col>16</xdr:col>
      <xdr:colOff>109220</xdr:colOff>
      <xdr:row>27</xdr:row>
      <xdr:rowOff>140335</xdr:rowOff>
    </xdr:to>
    <xdr:sp macro="" textlink="">
      <xdr:nvSpPr>
        <xdr:cNvPr id="34" name="四角形 33"/>
        <xdr:cNvSpPr/>
      </xdr:nvSpPr>
      <xdr:spPr>
        <a:xfrm>
          <a:off x="38766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27</xdr:col>
      <xdr:colOff>19050</xdr:colOff>
      <xdr:row>27</xdr:row>
      <xdr:rowOff>48895</xdr:rowOff>
    </xdr:from>
    <xdr:to>
      <xdr:col>27</xdr:col>
      <xdr:colOff>109220</xdr:colOff>
      <xdr:row>27</xdr:row>
      <xdr:rowOff>139065</xdr:rowOff>
    </xdr:to>
    <xdr:sp macro="" textlink="">
      <xdr:nvSpPr>
        <xdr:cNvPr id="35" name="四角形 34"/>
        <xdr:cNvSpPr/>
      </xdr:nvSpPr>
      <xdr:spPr>
        <a:xfrm>
          <a:off x="5819775" y="540194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31</xdr:col>
      <xdr:colOff>19050</xdr:colOff>
      <xdr:row>27</xdr:row>
      <xdr:rowOff>50165</xdr:rowOff>
    </xdr:from>
    <xdr:to>
      <xdr:col>31</xdr:col>
      <xdr:colOff>109220</xdr:colOff>
      <xdr:row>27</xdr:row>
      <xdr:rowOff>140335</xdr:rowOff>
    </xdr:to>
    <xdr:sp macro="" textlink="">
      <xdr:nvSpPr>
        <xdr:cNvPr id="36" name="四角形 35"/>
        <xdr:cNvSpPr/>
      </xdr:nvSpPr>
      <xdr:spPr>
        <a:xfrm>
          <a:off x="6505575" y="5403215"/>
          <a:ext cx="90170" cy="9017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23</xdr:row>
      <xdr:rowOff>130810</xdr:rowOff>
    </xdr:from>
    <xdr:to>
      <xdr:col>0</xdr:col>
      <xdr:colOff>214630</xdr:colOff>
      <xdr:row>24</xdr:row>
      <xdr:rowOff>67945</xdr:rowOff>
    </xdr:to>
    <xdr:sp macro="" textlink="">
      <xdr:nvSpPr>
        <xdr:cNvPr id="37" name="四角形 36"/>
        <xdr:cNvSpPr/>
      </xdr:nvSpPr>
      <xdr:spPr>
        <a:xfrm>
          <a:off x="106680" y="47980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25</xdr:row>
      <xdr:rowOff>130810</xdr:rowOff>
    </xdr:from>
    <xdr:to>
      <xdr:col>0</xdr:col>
      <xdr:colOff>214630</xdr:colOff>
      <xdr:row>26</xdr:row>
      <xdr:rowOff>67945</xdr:rowOff>
    </xdr:to>
    <xdr:sp macro="" textlink="">
      <xdr:nvSpPr>
        <xdr:cNvPr id="38" name="四角形 37"/>
        <xdr:cNvSpPr/>
      </xdr:nvSpPr>
      <xdr:spPr>
        <a:xfrm>
          <a:off x="106680" y="51409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27</xdr:row>
      <xdr:rowOff>130810</xdr:rowOff>
    </xdr:from>
    <xdr:to>
      <xdr:col>0</xdr:col>
      <xdr:colOff>214630</xdr:colOff>
      <xdr:row>28</xdr:row>
      <xdr:rowOff>67945</xdr:rowOff>
    </xdr:to>
    <xdr:sp macro="" textlink="">
      <xdr:nvSpPr>
        <xdr:cNvPr id="39" name="四角形 38"/>
        <xdr:cNvSpPr/>
      </xdr:nvSpPr>
      <xdr:spPr>
        <a:xfrm>
          <a:off x="106680" y="548386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30</xdr:row>
      <xdr:rowOff>130810</xdr:rowOff>
    </xdr:from>
    <xdr:to>
      <xdr:col>0</xdr:col>
      <xdr:colOff>214630</xdr:colOff>
      <xdr:row>31</xdr:row>
      <xdr:rowOff>67945</xdr:rowOff>
    </xdr:to>
    <xdr:sp macro="" textlink="">
      <xdr:nvSpPr>
        <xdr:cNvPr id="40" name="四角形 39"/>
        <xdr:cNvSpPr/>
      </xdr:nvSpPr>
      <xdr:spPr>
        <a:xfrm>
          <a:off x="106680" y="59982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32</xdr:row>
      <xdr:rowOff>130810</xdr:rowOff>
    </xdr:from>
    <xdr:to>
      <xdr:col>0</xdr:col>
      <xdr:colOff>214630</xdr:colOff>
      <xdr:row>33</xdr:row>
      <xdr:rowOff>67945</xdr:rowOff>
    </xdr:to>
    <xdr:sp macro="" textlink="">
      <xdr:nvSpPr>
        <xdr:cNvPr id="41" name="四角形 40"/>
        <xdr:cNvSpPr/>
      </xdr:nvSpPr>
      <xdr:spPr>
        <a:xfrm>
          <a:off x="106680" y="63411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34</xdr:row>
      <xdr:rowOff>130810</xdr:rowOff>
    </xdr:from>
    <xdr:to>
      <xdr:col>0</xdr:col>
      <xdr:colOff>214630</xdr:colOff>
      <xdr:row>35</xdr:row>
      <xdr:rowOff>67945</xdr:rowOff>
    </xdr:to>
    <xdr:sp macro="" textlink="">
      <xdr:nvSpPr>
        <xdr:cNvPr id="42" name="四角形 41"/>
        <xdr:cNvSpPr/>
      </xdr:nvSpPr>
      <xdr:spPr>
        <a:xfrm>
          <a:off x="106680" y="66840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36</xdr:row>
      <xdr:rowOff>130810</xdr:rowOff>
    </xdr:from>
    <xdr:to>
      <xdr:col>0</xdr:col>
      <xdr:colOff>214630</xdr:colOff>
      <xdr:row>37</xdr:row>
      <xdr:rowOff>67945</xdr:rowOff>
    </xdr:to>
    <xdr:sp macro="" textlink="">
      <xdr:nvSpPr>
        <xdr:cNvPr id="43" name="四角形 42"/>
        <xdr:cNvSpPr/>
      </xdr:nvSpPr>
      <xdr:spPr>
        <a:xfrm>
          <a:off x="106680" y="7026910"/>
          <a:ext cx="107950" cy="10858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38</xdr:row>
      <xdr:rowOff>260350</xdr:rowOff>
    </xdr:from>
    <xdr:to>
      <xdr:col>0</xdr:col>
      <xdr:colOff>214630</xdr:colOff>
      <xdr:row>39</xdr:row>
      <xdr:rowOff>74295</xdr:rowOff>
    </xdr:to>
    <xdr:sp macro="" textlink="">
      <xdr:nvSpPr>
        <xdr:cNvPr id="44" name="四角形 43"/>
        <xdr:cNvSpPr/>
      </xdr:nvSpPr>
      <xdr:spPr>
        <a:xfrm>
          <a:off x="106680" y="7499350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41</xdr:row>
      <xdr:rowOff>260350</xdr:rowOff>
    </xdr:from>
    <xdr:to>
      <xdr:col>0</xdr:col>
      <xdr:colOff>214630</xdr:colOff>
      <xdr:row>42</xdr:row>
      <xdr:rowOff>74295</xdr:rowOff>
    </xdr:to>
    <xdr:sp macro="" textlink="">
      <xdr:nvSpPr>
        <xdr:cNvPr id="45" name="四角形 44"/>
        <xdr:cNvSpPr/>
      </xdr:nvSpPr>
      <xdr:spPr>
        <a:xfrm>
          <a:off x="106680" y="8118475"/>
          <a:ext cx="107950" cy="109220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46</xdr:row>
      <xdr:rowOff>137160</xdr:rowOff>
    </xdr:from>
    <xdr:to>
      <xdr:col>0</xdr:col>
      <xdr:colOff>214630</xdr:colOff>
      <xdr:row>47</xdr:row>
      <xdr:rowOff>63500</xdr:rowOff>
    </xdr:to>
    <xdr:sp macro="" textlink="">
      <xdr:nvSpPr>
        <xdr:cNvPr id="46" name="四角形 45"/>
        <xdr:cNvSpPr/>
      </xdr:nvSpPr>
      <xdr:spPr>
        <a:xfrm>
          <a:off x="106680" y="905256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106680</xdr:colOff>
      <xdr:row>50</xdr:row>
      <xdr:rowOff>171450</xdr:rowOff>
    </xdr:from>
    <xdr:to>
      <xdr:col>0</xdr:col>
      <xdr:colOff>214630</xdr:colOff>
      <xdr:row>50</xdr:row>
      <xdr:rowOff>278765</xdr:rowOff>
    </xdr:to>
    <xdr:sp macro="" textlink="">
      <xdr:nvSpPr>
        <xdr:cNvPr id="47" name="四角形 46"/>
        <xdr:cNvSpPr/>
      </xdr:nvSpPr>
      <xdr:spPr>
        <a:xfrm>
          <a:off x="106680" y="9886950"/>
          <a:ext cx="107950" cy="107315"/>
        </a:xfrm>
        <a:prstGeom prst="rec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2"/>
  <sheetViews>
    <sheetView tabSelected="1" workbookViewId="0">
      <selection activeCell="C2" sqref="C2:D2"/>
    </sheetView>
  </sheetViews>
  <sheetFormatPr defaultRowHeight="12" x14ac:dyDescent="0.15"/>
  <cols>
    <col min="1" max="1" width="3.75" style="1" customWidth="1"/>
    <col min="2" max="2" width="9.5" style="2" bestFit="1" customWidth="1"/>
    <col min="3" max="4" width="9" style="1" customWidth="1"/>
    <col min="5" max="5" width="9.5" style="1" customWidth="1"/>
    <col min="6" max="9" width="9" style="1" customWidth="1"/>
    <col min="10" max="10" width="3.5" style="1" customWidth="1"/>
    <col min="11" max="11" width="9" style="1" customWidth="1"/>
    <col min="12" max="16384" width="9" style="1"/>
  </cols>
  <sheetData>
    <row r="1" spans="1:15" ht="39.75" customHeight="1" x14ac:dyDescent="0.15">
      <c r="A1" s="3"/>
      <c r="B1" s="105" t="s">
        <v>161</v>
      </c>
      <c r="C1" s="106"/>
      <c r="D1" s="106"/>
      <c r="E1" s="106"/>
      <c r="F1" s="106"/>
      <c r="G1" s="106"/>
      <c r="H1" s="106"/>
      <c r="I1" s="106"/>
      <c r="J1" s="3"/>
      <c r="K1" s="3"/>
      <c r="L1" s="3"/>
      <c r="M1" s="3"/>
      <c r="N1" s="3"/>
      <c r="O1" s="3"/>
    </row>
    <row r="2" spans="1:15" ht="22.5" customHeight="1" x14ac:dyDescent="0.15">
      <c r="A2" s="3"/>
      <c r="B2" s="4" t="s">
        <v>56</v>
      </c>
      <c r="C2" s="107"/>
      <c r="D2" s="108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15">
      <c r="A3" s="3"/>
      <c r="B3" s="6"/>
      <c r="C3" s="3" t="s">
        <v>147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2.5" customHeight="1" x14ac:dyDescent="0.15">
      <c r="A4" s="69" t="s">
        <v>130</v>
      </c>
      <c r="B4" s="5" t="s">
        <v>3</v>
      </c>
      <c r="C4" s="405"/>
      <c r="D4" s="109"/>
      <c r="E4" s="109"/>
      <c r="F4" s="110"/>
      <c r="G4" s="110"/>
      <c r="H4" s="111"/>
      <c r="I4" s="112" t="s">
        <v>32</v>
      </c>
      <c r="J4" s="113"/>
      <c r="K4" s="3"/>
      <c r="L4" s="3"/>
      <c r="M4" s="3"/>
      <c r="N4" s="3"/>
      <c r="O4" s="3"/>
    </row>
    <row r="5" spans="1:15" ht="22.5" customHeight="1" x14ac:dyDescent="0.15">
      <c r="A5" s="70"/>
      <c r="B5" s="7" t="s">
        <v>106</v>
      </c>
      <c r="C5" s="86"/>
      <c r="D5" s="86"/>
      <c r="E5" s="96"/>
      <c r="F5" s="3" t="s">
        <v>124</v>
      </c>
      <c r="G5" s="3"/>
      <c r="H5" s="3"/>
      <c r="I5" s="3"/>
      <c r="J5" s="3"/>
      <c r="K5" s="3"/>
      <c r="L5" s="3"/>
      <c r="M5" s="3"/>
      <c r="N5" s="3"/>
      <c r="O5" s="3"/>
    </row>
    <row r="6" spans="1:15" ht="22.5" customHeight="1" x14ac:dyDescent="0.15">
      <c r="A6" s="70"/>
      <c r="B6" s="8" t="s">
        <v>15</v>
      </c>
      <c r="C6" s="87" t="str">
        <f>PHONETIC(C5)</f>
        <v/>
      </c>
      <c r="D6" s="87"/>
      <c r="E6" s="99"/>
      <c r="F6" s="3" t="s">
        <v>171</v>
      </c>
      <c r="G6" s="3"/>
      <c r="H6" s="3"/>
      <c r="I6" s="3"/>
      <c r="J6" s="3"/>
      <c r="K6" s="3"/>
      <c r="L6" s="3"/>
      <c r="M6" s="3"/>
      <c r="N6" s="3"/>
      <c r="O6" s="3"/>
    </row>
    <row r="7" spans="1:15" ht="22.5" customHeight="1" x14ac:dyDescent="0.15">
      <c r="A7" s="70"/>
      <c r="B7" s="7" t="s">
        <v>36</v>
      </c>
      <c r="C7" s="86"/>
      <c r="D7" s="86"/>
      <c r="E7" s="96"/>
      <c r="F7" s="3" t="s">
        <v>170</v>
      </c>
      <c r="G7" s="3"/>
      <c r="H7" s="3"/>
      <c r="I7" s="3"/>
      <c r="J7" s="3"/>
      <c r="K7" s="3"/>
      <c r="L7" s="3"/>
      <c r="M7" s="3"/>
      <c r="N7" s="3"/>
      <c r="O7" s="3"/>
    </row>
    <row r="8" spans="1:15" ht="22.5" customHeight="1" x14ac:dyDescent="0.15">
      <c r="A8" s="70"/>
      <c r="B8" s="7" t="s">
        <v>131</v>
      </c>
      <c r="C8" s="86" t="s">
        <v>144</v>
      </c>
      <c r="D8" s="86"/>
      <c r="E8" s="96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22.5" customHeight="1" x14ac:dyDescent="0.15">
      <c r="A9" s="70"/>
      <c r="B9" s="7" t="s">
        <v>132</v>
      </c>
      <c r="C9" s="100"/>
      <c r="D9" s="101"/>
      <c r="E9" s="22" t="s">
        <v>144</v>
      </c>
      <c r="F9" s="24"/>
      <c r="G9" s="3"/>
      <c r="H9" s="3"/>
      <c r="I9" s="3"/>
      <c r="J9" s="3"/>
      <c r="K9" s="3"/>
      <c r="L9" s="3"/>
      <c r="M9" s="3"/>
      <c r="N9" s="3"/>
      <c r="O9" s="3"/>
    </row>
    <row r="10" spans="1:15" ht="22.5" customHeight="1" x14ac:dyDescent="0.15">
      <c r="A10" s="70"/>
      <c r="B10" s="7" t="s">
        <v>24</v>
      </c>
      <c r="C10" s="102" t="s">
        <v>144</v>
      </c>
      <c r="D10" s="103"/>
      <c r="E10" s="104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22.5" customHeight="1" x14ac:dyDescent="0.15">
      <c r="A11" s="71"/>
      <c r="B11" s="9" t="s">
        <v>72</v>
      </c>
      <c r="C11" s="91"/>
      <c r="D11" s="91"/>
      <c r="E11" s="92"/>
      <c r="F11" s="3" t="s">
        <v>93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15">
      <c r="A12" s="3"/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15">
      <c r="A13" s="3"/>
      <c r="B13" s="6"/>
      <c r="C13" s="3" t="s">
        <v>136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22.5" customHeight="1" x14ac:dyDescent="0.15">
      <c r="A14" s="65" t="s">
        <v>159</v>
      </c>
      <c r="B14" s="5" t="s">
        <v>3</v>
      </c>
      <c r="C14" s="93"/>
      <c r="D14" s="93"/>
      <c r="E14" s="93"/>
      <c r="F14" s="94"/>
      <c r="G14" s="94"/>
      <c r="H14" s="95"/>
      <c r="I14" s="3"/>
      <c r="J14" s="3"/>
      <c r="K14" s="3"/>
      <c r="L14" s="3"/>
      <c r="M14" s="3"/>
      <c r="N14" s="3"/>
      <c r="O14" s="3"/>
    </row>
    <row r="15" spans="1:15" ht="22.5" customHeight="1" x14ac:dyDescent="0.15">
      <c r="A15" s="66"/>
      <c r="B15" s="7" t="s">
        <v>106</v>
      </c>
      <c r="C15" s="86"/>
      <c r="D15" s="86"/>
      <c r="E15" s="96"/>
      <c r="F15" s="25" t="s">
        <v>124</v>
      </c>
      <c r="G15" s="27"/>
      <c r="H15" s="27"/>
      <c r="I15" s="3"/>
      <c r="J15" s="3"/>
      <c r="K15" s="3"/>
      <c r="L15" s="3"/>
      <c r="M15" s="3"/>
      <c r="N15" s="3"/>
      <c r="O15" s="3"/>
    </row>
    <row r="16" spans="1:15" ht="22.5" customHeight="1" x14ac:dyDescent="0.15">
      <c r="A16" s="67"/>
      <c r="B16" s="10" t="s">
        <v>15</v>
      </c>
      <c r="C16" s="97" t="str">
        <f>PHONETIC(C15)</f>
        <v/>
      </c>
      <c r="D16" s="97"/>
      <c r="E16" s="98"/>
      <c r="F16" s="26" t="s">
        <v>172</v>
      </c>
      <c r="G16" s="26"/>
      <c r="H16" s="26"/>
      <c r="I16" s="3"/>
      <c r="J16" s="3"/>
      <c r="K16" s="3"/>
      <c r="L16" s="3"/>
      <c r="M16" s="3"/>
      <c r="N16" s="3"/>
      <c r="O16" s="3"/>
    </row>
    <row r="17" spans="1:15" x14ac:dyDescent="0.15">
      <c r="A17" s="3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15">
      <c r="A18" s="3"/>
      <c r="B18" s="6"/>
      <c r="C18" s="3" t="s">
        <v>136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22.5" customHeight="1" x14ac:dyDescent="0.15">
      <c r="A19" s="68" t="s">
        <v>160</v>
      </c>
      <c r="B19" s="7" t="s">
        <v>3</v>
      </c>
      <c r="C19" s="86"/>
      <c r="D19" s="86"/>
      <c r="E19" s="86"/>
      <c r="F19" s="86"/>
      <c r="G19" s="86"/>
      <c r="H19" s="86"/>
      <c r="I19" s="3"/>
      <c r="J19" s="3"/>
      <c r="K19" s="3"/>
      <c r="L19" s="3"/>
      <c r="M19" s="3"/>
      <c r="N19" s="3"/>
      <c r="O19" s="3"/>
    </row>
    <row r="20" spans="1:15" ht="22.5" customHeight="1" x14ac:dyDescent="0.15">
      <c r="A20" s="68"/>
      <c r="B20" s="7" t="s">
        <v>106</v>
      </c>
      <c r="C20" s="86"/>
      <c r="D20" s="86"/>
      <c r="E20" s="86"/>
      <c r="F20" s="3" t="s">
        <v>124</v>
      </c>
      <c r="G20" s="3"/>
      <c r="H20" s="3"/>
      <c r="I20" s="3"/>
      <c r="J20" s="3"/>
      <c r="K20" s="3"/>
      <c r="L20" s="3"/>
      <c r="M20" s="3"/>
      <c r="N20" s="3"/>
      <c r="O20" s="3"/>
    </row>
    <row r="21" spans="1:15" ht="22.5" customHeight="1" x14ac:dyDescent="0.15">
      <c r="A21" s="68"/>
      <c r="B21" s="8" t="s">
        <v>15</v>
      </c>
      <c r="C21" s="87" t="str">
        <f>PHONETIC(C20)</f>
        <v/>
      </c>
      <c r="D21" s="87"/>
      <c r="E21" s="87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15">
      <c r="A22" s="3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22.5" customHeight="1" x14ac:dyDescent="0.15">
      <c r="A23" s="72" t="s">
        <v>158</v>
      </c>
      <c r="B23" s="11" t="s">
        <v>48</v>
      </c>
      <c r="C23" s="88" t="s">
        <v>152</v>
      </c>
      <c r="D23" s="89"/>
      <c r="E23" s="11" t="s">
        <v>48</v>
      </c>
      <c r="F23" s="88" t="s">
        <v>35</v>
      </c>
      <c r="G23" s="90"/>
      <c r="H23" s="75" t="s">
        <v>173</v>
      </c>
      <c r="I23" s="76"/>
      <c r="J23" s="3"/>
      <c r="K23" s="3"/>
      <c r="L23" s="3"/>
      <c r="M23" s="3"/>
      <c r="N23" s="3"/>
      <c r="O23" s="3"/>
    </row>
    <row r="24" spans="1:15" ht="22.5" customHeight="1" x14ac:dyDescent="0.15">
      <c r="A24" s="73"/>
      <c r="B24" s="12" t="s">
        <v>133</v>
      </c>
      <c r="C24" s="83"/>
      <c r="D24" s="84"/>
      <c r="E24" s="12" t="s">
        <v>133</v>
      </c>
      <c r="F24" s="83"/>
      <c r="G24" s="85"/>
      <c r="H24" s="75"/>
      <c r="I24" s="76"/>
      <c r="J24" s="3"/>
      <c r="K24" s="3"/>
      <c r="L24" s="3"/>
      <c r="M24" s="3"/>
      <c r="N24" s="3"/>
      <c r="O24" s="3"/>
    </row>
    <row r="25" spans="1:15" ht="22.5" customHeight="1" x14ac:dyDescent="0.15">
      <c r="A25" s="73"/>
      <c r="B25" s="13" t="s">
        <v>151</v>
      </c>
      <c r="C25" s="18"/>
      <c r="D25" s="20"/>
      <c r="E25" s="13" t="s">
        <v>151</v>
      </c>
      <c r="F25" s="18"/>
      <c r="G25" s="28"/>
      <c r="H25" s="75"/>
      <c r="I25" s="76"/>
      <c r="J25" s="3"/>
      <c r="K25" s="3"/>
      <c r="L25" s="3"/>
      <c r="M25" s="3"/>
      <c r="N25" s="3"/>
      <c r="O25" s="3"/>
    </row>
    <row r="26" spans="1:15" ht="22.5" customHeight="1" x14ac:dyDescent="0.15">
      <c r="A26" s="73"/>
      <c r="B26" s="14" t="s">
        <v>148</v>
      </c>
      <c r="C26" s="77"/>
      <c r="D26" s="78"/>
      <c r="E26" s="23" t="s">
        <v>148</v>
      </c>
      <c r="F26" s="77"/>
      <c r="G26" s="79"/>
      <c r="H26" s="75"/>
      <c r="I26" s="76"/>
      <c r="J26" s="3"/>
      <c r="K26" s="3"/>
      <c r="L26" s="3"/>
      <c r="M26" s="3"/>
      <c r="N26" s="3"/>
      <c r="O26" s="3"/>
    </row>
    <row r="27" spans="1:15" ht="22.5" customHeight="1" x14ac:dyDescent="0.15">
      <c r="A27" s="73"/>
      <c r="B27" s="15" t="s">
        <v>48</v>
      </c>
      <c r="C27" s="80" t="s">
        <v>153</v>
      </c>
      <c r="D27" s="81"/>
      <c r="E27" s="15" t="s">
        <v>48</v>
      </c>
      <c r="F27" s="80" t="s">
        <v>154</v>
      </c>
      <c r="G27" s="82"/>
      <c r="H27" s="75"/>
      <c r="I27" s="76"/>
      <c r="J27" s="3"/>
      <c r="K27" s="3"/>
      <c r="L27" s="3"/>
      <c r="M27" s="3"/>
      <c r="N27" s="3"/>
      <c r="O27" s="3"/>
    </row>
    <row r="28" spans="1:15" ht="22.5" customHeight="1" x14ac:dyDescent="0.15">
      <c r="A28" s="73"/>
      <c r="B28" s="12" t="s">
        <v>133</v>
      </c>
      <c r="C28" s="83"/>
      <c r="D28" s="84"/>
      <c r="E28" s="12" t="s">
        <v>133</v>
      </c>
      <c r="F28" s="83"/>
      <c r="G28" s="85"/>
      <c r="H28" s="75"/>
      <c r="I28" s="76"/>
      <c r="J28" s="3"/>
      <c r="K28" s="3"/>
      <c r="L28" s="3"/>
      <c r="M28" s="3"/>
      <c r="N28" s="3"/>
      <c r="O28" s="3"/>
    </row>
    <row r="29" spans="1:15" ht="22.5" customHeight="1" x14ac:dyDescent="0.15">
      <c r="A29" s="73"/>
      <c r="B29" s="13" t="s">
        <v>151</v>
      </c>
      <c r="C29" s="18"/>
      <c r="D29" s="20"/>
      <c r="E29" s="13" t="s">
        <v>151</v>
      </c>
      <c r="F29" s="18"/>
      <c r="G29" s="28"/>
      <c r="H29" s="75"/>
      <c r="I29" s="76"/>
      <c r="J29" s="3"/>
      <c r="K29" s="3"/>
      <c r="L29" s="3"/>
      <c r="M29" s="3"/>
      <c r="N29" s="3"/>
      <c r="O29" s="3"/>
    </row>
    <row r="30" spans="1:15" ht="22.5" customHeight="1" x14ac:dyDescent="0.15">
      <c r="A30" s="73"/>
      <c r="B30" s="14" t="s">
        <v>148</v>
      </c>
      <c r="C30" s="77"/>
      <c r="D30" s="78"/>
      <c r="E30" s="23" t="s">
        <v>148</v>
      </c>
      <c r="F30" s="77"/>
      <c r="G30" s="79"/>
      <c r="H30" s="75"/>
      <c r="I30" s="76"/>
      <c r="J30" s="3"/>
      <c r="K30" s="3"/>
      <c r="L30" s="3"/>
      <c r="M30" s="3"/>
      <c r="N30" s="3"/>
      <c r="O30" s="3"/>
    </row>
    <row r="31" spans="1:15" ht="22.5" customHeight="1" x14ac:dyDescent="0.15">
      <c r="A31" s="73"/>
      <c r="B31" s="15" t="s">
        <v>48</v>
      </c>
      <c r="C31" s="80" t="s">
        <v>155</v>
      </c>
      <c r="D31" s="81"/>
      <c r="E31" s="15" t="s">
        <v>48</v>
      </c>
      <c r="F31" s="80" t="s">
        <v>116</v>
      </c>
      <c r="G31" s="82"/>
      <c r="H31" s="75"/>
      <c r="I31" s="76"/>
      <c r="J31" s="3"/>
      <c r="K31" s="3"/>
      <c r="L31" s="3"/>
      <c r="M31" s="3"/>
      <c r="N31" s="3"/>
      <c r="O31" s="3"/>
    </row>
    <row r="32" spans="1:15" ht="22.5" customHeight="1" x14ac:dyDescent="0.15">
      <c r="A32" s="73"/>
      <c r="B32" s="12" t="s">
        <v>133</v>
      </c>
      <c r="C32" s="83"/>
      <c r="D32" s="84"/>
      <c r="E32" s="12" t="s">
        <v>133</v>
      </c>
      <c r="F32" s="83"/>
      <c r="G32" s="85"/>
      <c r="H32" s="75"/>
      <c r="I32" s="76"/>
      <c r="J32" s="3"/>
      <c r="K32" s="3"/>
      <c r="L32" s="3"/>
      <c r="M32" s="3"/>
      <c r="N32" s="3"/>
      <c r="O32" s="3"/>
    </row>
    <row r="33" spans="1:15" ht="22.5" customHeight="1" x14ac:dyDescent="0.15">
      <c r="A33" s="73"/>
      <c r="B33" s="13" t="s">
        <v>151</v>
      </c>
      <c r="C33" s="18"/>
      <c r="D33" s="20"/>
      <c r="E33" s="13" t="s">
        <v>151</v>
      </c>
      <c r="F33" s="18"/>
      <c r="G33" s="28"/>
      <c r="H33" s="75"/>
      <c r="I33" s="76"/>
      <c r="J33" s="3"/>
      <c r="K33" s="3"/>
      <c r="L33" s="3"/>
      <c r="M33" s="3"/>
      <c r="N33" s="3"/>
      <c r="O33" s="3"/>
    </row>
    <row r="34" spans="1:15" ht="22.5" customHeight="1" x14ac:dyDescent="0.15">
      <c r="A34" s="73"/>
      <c r="B34" s="14" t="s">
        <v>148</v>
      </c>
      <c r="C34" s="77"/>
      <c r="D34" s="78"/>
      <c r="E34" s="23" t="s">
        <v>148</v>
      </c>
      <c r="F34" s="77"/>
      <c r="G34" s="79"/>
      <c r="H34" s="75"/>
      <c r="I34" s="76"/>
      <c r="J34" s="3"/>
      <c r="K34" s="3"/>
      <c r="L34" s="3"/>
      <c r="M34" s="3"/>
      <c r="N34" s="3"/>
      <c r="O34" s="3"/>
    </row>
    <row r="35" spans="1:15" ht="22.5" customHeight="1" x14ac:dyDescent="0.15">
      <c r="A35" s="73"/>
      <c r="B35" s="15" t="s">
        <v>48</v>
      </c>
      <c r="C35" s="80" t="s">
        <v>156</v>
      </c>
      <c r="D35" s="81"/>
      <c r="E35" s="15" t="s">
        <v>48</v>
      </c>
      <c r="F35" s="80" t="s">
        <v>157</v>
      </c>
      <c r="G35" s="82"/>
      <c r="H35" s="75"/>
      <c r="I35" s="76"/>
      <c r="J35" s="3"/>
      <c r="K35" s="3"/>
      <c r="L35" s="3"/>
      <c r="M35" s="3"/>
      <c r="N35" s="3"/>
      <c r="O35" s="3"/>
    </row>
    <row r="36" spans="1:15" ht="22.5" customHeight="1" x14ac:dyDescent="0.15">
      <c r="A36" s="73"/>
      <c r="B36" s="12" t="s">
        <v>133</v>
      </c>
      <c r="C36" s="83"/>
      <c r="D36" s="84"/>
      <c r="E36" s="12" t="s">
        <v>133</v>
      </c>
      <c r="F36" s="83"/>
      <c r="G36" s="85"/>
      <c r="H36" s="75"/>
      <c r="I36" s="76"/>
      <c r="J36" s="3"/>
      <c r="K36" s="3"/>
      <c r="L36" s="3"/>
      <c r="M36" s="3"/>
      <c r="N36" s="3"/>
      <c r="O36" s="3"/>
    </row>
    <row r="37" spans="1:15" ht="22.5" customHeight="1" x14ac:dyDescent="0.15">
      <c r="A37" s="74"/>
      <c r="B37" s="16" t="s">
        <v>34</v>
      </c>
      <c r="C37" s="19"/>
      <c r="D37" s="21"/>
      <c r="E37" s="16" t="s">
        <v>34</v>
      </c>
      <c r="F37" s="19"/>
      <c r="G37" s="29"/>
      <c r="H37" s="75"/>
      <c r="I37" s="76"/>
      <c r="J37" s="3"/>
      <c r="K37" s="3"/>
      <c r="L37" s="3"/>
      <c r="M37" s="3"/>
      <c r="N37" s="3"/>
      <c r="O37" s="3"/>
    </row>
    <row r="38" spans="1:15" x14ac:dyDescent="0.15">
      <c r="A38" s="3"/>
      <c r="B38" s="17" t="s">
        <v>107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15">
      <c r="A39" s="3"/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idden="1" x14ac:dyDescent="0.15">
      <c r="A40" s="3"/>
      <c r="B40" s="6"/>
      <c r="C40" s="3"/>
      <c r="D40" s="3" t="s">
        <v>144</v>
      </c>
      <c r="E40" s="3"/>
      <c r="F40" s="3"/>
      <c r="G40" s="3" t="s">
        <v>144</v>
      </c>
      <c r="H40" s="3"/>
      <c r="I40" s="3" t="s">
        <v>144</v>
      </c>
      <c r="J40" s="3"/>
      <c r="K40" s="3"/>
      <c r="L40" s="3"/>
      <c r="M40" s="3"/>
      <c r="N40" s="3"/>
      <c r="O40" s="3"/>
    </row>
    <row r="41" spans="1:15" hidden="1" x14ac:dyDescent="0.15">
      <c r="A41" s="3"/>
      <c r="B41" s="6"/>
      <c r="C41" s="3"/>
      <c r="D41" s="3" t="s">
        <v>134</v>
      </c>
      <c r="E41" s="3"/>
      <c r="F41" s="3"/>
      <c r="G41" s="3" t="s">
        <v>142</v>
      </c>
      <c r="H41" s="3"/>
      <c r="I41" s="3" t="s">
        <v>4</v>
      </c>
      <c r="J41" s="3"/>
      <c r="K41" s="3"/>
      <c r="L41" s="3"/>
      <c r="M41" s="3"/>
      <c r="N41" s="3"/>
      <c r="O41" s="3"/>
    </row>
    <row r="42" spans="1:15" hidden="1" x14ac:dyDescent="0.15">
      <c r="A42" s="3"/>
      <c r="B42" s="6"/>
      <c r="C42" s="3"/>
      <c r="D42" s="3" t="s">
        <v>174</v>
      </c>
      <c r="E42" s="3"/>
      <c r="F42" s="3"/>
      <c r="G42" s="3" t="s">
        <v>138</v>
      </c>
      <c r="H42" s="3"/>
      <c r="I42" s="3" t="s">
        <v>145</v>
      </c>
      <c r="J42" s="3"/>
      <c r="K42" s="3"/>
      <c r="L42" s="3"/>
      <c r="M42" s="3"/>
      <c r="N42" s="3"/>
      <c r="O42" s="3"/>
    </row>
    <row r="43" spans="1:15" hidden="1" x14ac:dyDescent="0.15">
      <c r="A43" s="3"/>
      <c r="B43" s="6"/>
      <c r="C43" s="3"/>
      <c r="D43" s="3" t="s">
        <v>163</v>
      </c>
      <c r="E43" s="3"/>
      <c r="F43" s="3"/>
      <c r="G43" s="3" t="s">
        <v>143</v>
      </c>
      <c r="H43" s="3"/>
      <c r="I43" s="3" t="s">
        <v>146</v>
      </c>
      <c r="J43" s="3"/>
      <c r="K43" s="3"/>
      <c r="L43" s="3"/>
      <c r="M43" s="3"/>
      <c r="N43" s="3"/>
      <c r="O43" s="3"/>
    </row>
    <row r="44" spans="1:15" hidden="1" x14ac:dyDescent="0.15">
      <c r="A44" s="3"/>
      <c r="B44" s="6"/>
      <c r="C44" s="3"/>
      <c r="D44" s="3" t="s">
        <v>135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idden="1" x14ac:dyDescent="0.15">
      <c r="A45" s="3"/>
      <c r="B45" s="6"/>
      <c r="C45" s="3"/>
      <c r="D45" s="3" t="s">
        <v>137</v>
      </c>
      <c r="E45" s="3"/>
      <c r="F45" s="3"/>
      <c r="G45" s="3" t="s">
        <v>144</v>
      </c>
      <c r="H45" s="3"/>
      <c r="I45" s="3" t="s">
        <v>113</v>
      </c>
      <c r="J45" s="30"/>
      <c r="K45" s="3"/>
      <c r="L45" s="3"/>
      <c r="M45" s="3"/>
      <c r="N45" s="3"/>
      <c r="O45" s="3"/>
    </row>
    <row r="46" spans="1:15" hidden="1" x14ac:dyDescent="0.15">
      <c r="A46" s="3"/>
      <c r="B46" s="6"/>
      <c r="C46" s="3"/>
      <c r="D46" s="3" t="s">
        <v>95</v>
      </c>
      <c r="E46" s="3"/>
      <c r="F46" s="3"/>
      <c r="G46" s="3" t="s">
        <v>149</v>
      </c>
      <c r="H46" s="3"/>
      <c r="I46" s="3"/>
      <c r="J46" s="30"/>
      <c r="K46" s="3"/>
      <c r="L46" s="3"/>
      <c r="M46" s="3"/>
      <c r="N46" s="3"/>
      <c r="O46" s="3"/>
    </row>
    <row r="47" spans="1:15" hidden="1" x14ac:dyDescent="0.15">
      <c r="A47" s="3"/>
      <c r="B47" s="6"/>
      <c r="C47" s="3"/>
      <c r="D47" s="3" t="s">
        <v>139</v>
      </c>
      <c r="E47" s="3"/>
      <c r="F47" s="3"/>
      <c r="G47" s="3" t="s">
        <v>150</v>
      </c>
      <c r="H47" s="3"/>
      <c r="I47" s="3"/>
      <c r="J47" s="30"/>
      <c r="K47" s="3"/>
      <c r="L47" s="3"/>
      <c r="M47" s="3"/>
      <c r="N47" s="3"/>
      <c r="O47" s="3"/>
    </row>
    <row r="48" spans="1:15" hidden="1" x14ac:dyDescent="0.15">
      <c r="A48" s="3"/>
      <c r="B48" s="6"/>
      <c r="C48" s="3"/>
      <c r="D48" s="3" t="s">
        <v>140</v>
      </c>
      <c r="E48" s="3"/>
      <c r="F48" s="3"/>
      <c r="G48" s="3"/>
      <c r="H48" s="3"/>
      <c r="I48" s="3"/>
      <c r="J48" s="31"/>
      <c r="K48" s="3"/>
      <c r="L48" s="3"/>
      <c r="M48" s="3"/>
      <c r="N48" s="3"/>
      <c r="O48" s="3"/>
    </row>
    <row r="49" spans="1:15" hidden="1" x14ac:dyDescent="0.15">
      <c r="A49" s="3"/>
      <c r="B49" s="6"/>
      <c r="C49" s="3"/>
      <c r="D49" s="3" t="s">
        <v>141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idden="1" x14ac:dyDescent="0.15">
      <c r="A50" s="3"/>
      <c r="B50" s="6"/>
      <c r="C50" s="3"/>
      <c r="D50" s="3" t="s">
        <v>83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15">
      <c r="A51" s="3"/>
      <c r="B51" s="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15">
      <c r="A52" s="3"/>
      <c r="B52" s="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</sheetData>
  <sheetProtection algorithmName="SHA-512" hashValue="2f91/0xYWJiPj+Ucy4/p/EOSBxlV0vi0yRdO2i5omlWCfeahatU2wmaB/zY/zkqmpooqj7cdPKiTM4jG2Bbosg==" saltValue="uBwCXG77ENS/cUvx2kEVdA==" spinCount="100000" sheet="1" objects="1" scenarios="1"/>
  <mergeCells count="44">
    <mergeCell ref="B1:I1"/>
    <mergeCell ref="C2:D2"/>
    <mergeCell ref="C4:H4"/>
    <mergeCell ref="I4:J4"/>
    <mergeCell ref="C5:E5"/>
    <mergeCell ref="C6:E6"/>
    <mergeCell ref="C7:E7"/>
    <mergeCell ref="C8:E8"/>
    <mergeCell ref="C9:D9"/>
    <mergeCell ref="C10:E10"/>
    <mergeCell ref="C11:E11"/>
    <mergeCell ref="C14:H14"/>
    <mergeCell ref="C15:E15"/>
    <mergeCell ref="C16:E16"/>
    <mergeCell ref="C19:H19"/>
    <mergeCell ref="C20:E20"/>
    <mergeCell ref="C21:E21"/>
    <mergeCell ref="C23:D23"/>
    <mergeCell ref="F23:G23"/>
    <mergeCell ref="C24:D24"/>
    <mergeCell ref="F24:G24"/>
    <mergeCell ref="F32:G32"/>
    <mergeCell ref="C26:D26"/>
    <mergeCell ref="F26:G26"/>
    <mergeCell ref="C27:D27"/>
    <mergeCell ref="F27:G27"/>
    <mergeCell ref="C28:D28"/>
    <mergeCell ref="F28:G28"/>
    <mergeCell ref="A14:A16"/>
    <mergeCell ref="A19:A21"/>
    <mergeCell ref="A4:A11"/>
    <mergeCell ref="A23:A37"/>
    <mergeCell ref="H23:I37"/>
    <mergeCell ref="C34:D34"/>
    <mergeCell ref="F34:G34"/>
    <mergeCell ref="C35:D35"/>
    <mergeCell ref="F35:G35"/>
    <mergeCell ref="C36:D36"/>
    <mergeCell ref="F36:G36"/>
    <mergeCell ref="C30:D30"/>
    <mergeCell ref="F30:G30"/>
    <mergeCell ref="C31:D31"/>
    <mergeCell ref="F31:G31"/>
    <mergeCell ref="C32:D32"/>
  </mergeCells>
  <phoneticPr fontId="18"/>
  <dataValidations count="8">
    <dataValidation type="list" showInputMessage="1" showErrorMessage="1" sqref="E9">
      <formula1>$G$40:$G$43</formula1>
    </dataValidation>
    <dataValidation type="list" showInputMessage="1" showErrorMessage="1" sqref="C10">
      <formula1>$I$40:$I$43</formula1>
    </dataValidation>
    <dataValidation type="list" allowBlank="1" showInputMessage="1" showErrorMessage="1" sqref="F34:G34 F30:G30 F26:G26 C26:D26 C30:D30 C34:D34">
      <formula1>$G$45:$G$47</formula1>
    </dataValidation>
    <dataValidation type="whole" allowBlank="1" showInputMessage="1" showErrorMessage="1" sqref="F37:G37 C37:D37 F33 C33 F29 C29 F25 C25">
      <formula1>2</formula1>
      <formula2>99</formula2>
    </dataValidation>
    <dataValidation type="whole" allowBlank="1" showInputMessage="1" showErrorMessage="1" sqref="G33 D33">
      <formula1>1</formula1>
      <formula2>9</formula2>
    </dataValidation>
    <dataValidation type="whole" allowBlank="1" showInputMessage="1" showErrorMessage="1" sqref="G29 G25 D25 D29">
      <formula1>1</formula1>
      <formula2>4</formula2>
    </dataValidation>
    <dataValidation type="list" errorStyle="warning" allowBlank="1" showInputMessage="1" showErrorMessage="1" errorTitle="入力" error="口座名義人と同じ場合は「同上」を選択してください。_x000a_異なる場合は、このまま入力を続けてください。" sqref="C19:H19 C20:E20 C14:H14 C15:E15">
      <formula1>$I$45</formula1>
    </dataValidation>
    <dataValidation type="list" showInputMessage="1" showErrorMessage="1" sqref="C8:E8">
      <formula1>$D$40:$D$50</formula1>
    </dataValidation>
  </dataValidations>
  <pageMargins left="0.7" right="0.7" top="0.75" bottom="0.75" header="0.3" footer="0.3"/>
  <pageSetup paperSize="9" orientation="portrait" r:id="rId1"/>
  <colBreaks count="1" manualBreakCount="1">
    <brk id="10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showZeros="0" workbookViewId="0">
      <selection sqref="A1:AI1"/>
    </sheetView>
  </sheetViews>
  <sheetFormatPr defaultRowHeight="13.5" x14ac:dyDescent="0.15"/>
  <cols>
    <col min="1" max="2" width="3.25" style="32" customWidth="1"/>
    <col min="3" max="7" width="4.625" style="32" customWidth="1"/>
    <col min="8" max="9" width="2.625" style="32" customWidth="1"/>
    <col min="10" max="20" width="2.25" style="32" customWidth="1"/>
    <col min="21" max="26" width="2.375" style="32" customWidth="1"/>
    <col min="27" max="34" width="2.25" style="32" customWidth="1"/>
    <col min="35" max="35" width="2.625" style="32" customWidth="1"/>
    <col min="36" max="36" width="1.75" style="32" customWidth="1"/>
    <col min="37" max="40" width="2.625" style="32" customWidth="1"/>
    <col min="41" max="41" width="9" style="32" bestFit="1" customWidth="1"/>
    <col min="42" max="42" width="9" style="32" customWidth="1"/>
    <col min="43" max="16384" width="9" style="32"/>
  </cols>
  <sheetData>
    <row r="1" spans="1:46" ht="18.75" x14ac:dyDescent="0.15">
      <c r="A1" s="346" t="s">
        <v>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</row>
    <row r="2" spans="1:46" ht="3.7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3" spans="1:46" ht="19.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50" t="s">
        <v>10</v>
      </c>
      <c r="W3" s="347" t="str">
        <f>IF(入力表!C2="","令和　　　　年　　　　月　　　　日提出",入力表!C2)</f>
        <v>令和　　　　年　　　　月　　　　日提出</v>
      </c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9"/>
    </row>
    <row r="4" spans="1:46" ht="33" customHeight="1" x14ac:dyDescent="0.15">
      <c r="A4" s="350" t="s">
        <v>13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</row>
    <row r="5" spans="1:46" ht="22.5" customHeight="1" x14ac:dyDescent="0.15">
      <c r="A5" s="176" t="s">
        <v>5</v>
      </c>
      <c r="B5" s="38" t="s">
        <v>3</v>
      </c>
      <c r="C5" s="40"/>
      <c r="D5" s="179">
        <f>入力表!C4</f>
        <v>0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1"/>
      <c r="Y5" s="351" t="s">
        <v>23</v>
      </c>
      <c r="Z5" s="352"/>
      <c r="AA5" s="352"/>
      <c r="AB5" s="352"/>
      <c r="AC5" s="353"/>
      <c r="AD5" s="354" t="s">
        <v>14</v>
      </c>
      <c r="AE5" s="355"/>
      <c r="AF5" s="355"/>
      <c r="AG5" s="356"/>
      <c r="AH5" s="53"/>
      <c r="AI5" s="53"/>
      <c r="AO5" s="62"/>
      <c r="AP5" s="62"/>
      <c r="AQ5" s="62"/>
      <c r="AR5" s="62"/>
      <c r="AS5" s="62"/>
      <c r="AT5" s="62"/>
    </row>
    <row r="6" spans="1:46" ht="6" customHeight="1" x14ac:dyDescent="0.15">
      <c r="A6" s="177"/>
      <c r="B6" s="39"/>
      <c r="C6" s="41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3"/>
      <c r="Y6" s="184"/>
      <c r="Z6" s="185"/>
      <c r="AA6" s="185"/>
      <c r="AB6" s="185"/>
      <c r="AC6" s="186"/>
      <c r="AD6" s="187" t="s">
        <v>28</v>
      </c>
      <c r="AE6" s="188"/>
      <c r="AF6" s="187" t="s">
        <v>31</v>
      </c>
      <c r="AG6" s="191"/>
      <c r="AH6" s="53"/>
      <c r="AI6" s="53"/>
      <c r="AO6" s="63"/>
      <c r="AP6" s="63"/>
      <c r="AQ6" s="63"/>
      <c r="AR6" s="63"/>
      <c r="AS6" s="63"/>
      <c r="AT6" s="63"/>
    </row>
    <row r="7" spans="1:46" ht="12" customHeight="1" x14ac:dyDescent="0.15">
      <c r="A7" s="178"/>
      <c r="B7" s="357" t="s">
        <v>33</v>
      </c>
      <c r="C7" s="357"/>
      <c r="D7" s="358" t="str">
        <f>入力表!C6</f>
        <v/>
      </c>
      <c r="E7" s="358"/>
      <c r="F7" s="358"/>
      <c r="G7" s="358"/>
      <c r="H7" s="358"/>
      <c r="I7" s="358"/>
      <c r="J7" s="358"/>
      <c r="K7" s="358"/>
      <c r="L7" s="358"/>
      <c r="M7" s="358"/>
      <c r="N7" s="359" t="s">
        <v>36</v>
      </c>
      <c r="O7" s="360"/>
      <c r="P7" s="360"/>
      <c r="Q7" s="360"/>
      <c r="R7" s="360"/>
      <c r="S7" s="360"/>
      <c r="T7" s="360"/>
      <c r="U7" s="360"/>
      <c r="V7" s="360"/>
      <c r="W7" s="360"/>
      <c r="X7" s="361"/>
      <c r="Y7" s="184"/>
      <c r="Z7" s="185"/>
      <c r="AA7" s="185"/>
      <c r="AB7" s="185"/>
      <c r="AC7" s="186"/>
      <c r="AD7" s="189"/>
      <c r="AE7" s="190"/>
      <c r="AF7" s="189"/>
      <c r="AG7" s="192"/>
      <c r="AH7" s="193"/>
      <c r="AI7" s="193"/>
    </row>
    <row r="8" spans="1:46" ht="15.75" customHeight="1" x14ac:dyDescent="0.15">
      <c r="A8" s="178"/>
      <c r="B8" s="194" t="s">
        <v>38</v>
      </c>
      <c r="C8" s="194"/>
      <c r="D8" s="196">
        <f>入力表!C5</f>
        <v>0</v>
      </c>
      <c r="E8" s="196"/>
      <c r="F8" s="196"/>
      <c r="G8" s="196"/>
      <c r="H8" s="196"/>
      <c r="I8" s="196"/>
      <c r="J8" s="196"/>
      <c r="K8" s="196"/>
      <c r="L8" s="196"/>
      <c r="M8" s="196"/>
      <c r="N8" s="198">
        <f>入力表!C7</f>
        <v>0</v>
      </c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184"/>
      <c r="Z8" s="185"/>
      <c r="AA8" s="185"/>
      <c r="AB8" s="185"/>
      <c r="AC8" s="186"/>
      <c r="AD8" s="189"/>
      <c r="AE8" s="190"/>
      <c r="AF8" s="189"/>
      <c r="AG8" s="192"/>
      <c r="AH8" s="193"/>
      <c r="AI8" s="193"/>
      <c r="AP8" s="1"/>
    </row>
    <row r="9" spans="1:46" ht="15.75" customHeight="1" x14ac:dyDescent="0.15">
      <c r="A9" s="178"/>
      <c r="B9" s="195"/>
      <c r="C9" s="195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201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184"/>
      <c r="Z9" s="185"/>
      <c r="AA9" s="185"/>
      <c r="AB9" s="185"/>
      <c r="AC9" s="186"/>
      <c r="AD9" s="189"/>
      <c r="AE9" s="190"/>
      <c r="AF9" s="189"/>
      <c r="AG9" s="192"/>
      <c r="AH9" s="193"/>
      <c r="AI9" s="193"/>
      <c r="AP9" s="1"/>
    </row>
    <row r="10" spans="1:46" ht="13.5" customHeight="1" x14ac:dyDescent="0.15">
      <c r="A10" s="130" t="s">
        <v>46</v>
      </c>
      <c r="B10" s="204" t="s">
        <v>47</v>
      </c>
      <c r="C10" s="225" t="s">
        <v>16</v>
      </c>
      <c r="D10" s="225"/>
      <c r="E10" s="225"/>
      <c r="F10" s="225"/>
      <c r="G10" s="225"/>
      <c r="H10" s="225"/>
      <c r="I10" s="225"/>
      <c r="J10" s="225"/>
      <c r="K10" s="225" t="s">
        <v>24</v>
      </c>
      <c r="L10" s="225"/>
      <c r="M10" s="225"/>
      <c r="N10" s="362" t="s">
        <v>39</v>
      </c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4"/>
      <c r="AB10" s="56"/>
      <c r="AC10" s="56"/>
      <c r="AD10" s="56"/>
      <c r="AE10" s="56"/>
      <c r="AF10" s="56"/>
      <c r="AG10" s="56"/>
      <c r="AH10" s="61"/>
      <c r="AI10" s="61"/>
      <c r="AP10" s="1"/>
    </row>
    <row r="11" spans="1:46" ht="12.75" customHeight="1" x14ac:dyDescent="0.15">
      <c r="A11" s="130"/>
      <c r="B11" s="205"/>
      <c r="C11" s="207" t="str">
        <f>IF(入力表!C8="選択してください","",LEFT(入力表!C8,LEN(入力表!C8)-2))</f>
        <v/>
      </c>
      <c r="D11" s="208"/>
      <c r="E11" s="44" t="s">
        <v>61</v>
      </c>
      <c r="F11" s="213">
        <f>入力表!C9</f>
        <v>0</v>
      </c>
      <c r="G11" s="213"/>
      <c r="H11" s="331" t="s">
        <v>164</v>
      </c>
      <c r="I11" s="331"/>
      <c r="J11" s="332"/>
      <c r="K11" s="148" t="str">
        <f>IF(入力表!C10="普通","➀．普通","１．普通")</f>
        <v>１．普通</v>
      </c>
      <c r="L11" s="333"/>
      <c r="M11" s="149"/>
      <c r="N11" s="214" t="str">
        <f>MID(入力表!$C$11,1,1)</f>
        <v/>
      </c>
      <c r="O11" s="215"/>
      <c r="P11" s="214" t="str">
        <f>MID(入力表!$C$11,2,1)</f>
        <v/>
      </c>
      <c r="Q11" s="215"/>
      <c r="R11" s="214" t="str">
        <f>MID(入力表!$C$11,3,1)</f>
        <v/>
      </c>
      <c r="S11" s="215"/>
      <c r="T11" s="214" t="str">
        <f>MID(入力表!$C$11,4,1)</f>
        <v/>
      </c>
      <c r="U11" s="215"/>
      <c r="V11" s="214" t="str">
        <f>MID(入力表!$C$11,5,1)</f>
        <v/>
      </c>
      <c r="W11" s="215"/>
      <c r="X11" s="214" t="str">
        <f>MID(入力表!$C$11,6,1)</f>
        <v/>
      </c>
      <c r="Y11" s="215"/>
      <c r="Z11" s="214" t="str">
        <f>MID(入力表!C11,7,1)</f>
        <v/>
      </c>
      <c r="AA11" s="220"/>
      <c r="AB11" s="57"/>
      <c r="AC11" s="1" t="s">
        <v>49</v>
      </c>
      <c r="AD11" s="57"/>
      <c r="AP11" s="1"/>
    </row>
    <row r="12" spans="1:46" ht="12.75" customHeight="1" x14ac:dyDescent="0.15">
      <c r="A12" s="130"/>
      <c r="B12" s="205"/>
      <c r="C12" s="209"/>
      <c r="D12" s="210"/>
      <c r="E12" s="45" t="s">
        <v>162</v>
      </c>
      <c r="F12" s="213"/>
      <c r="G12" s="213"/>
      <c r="H12" s="334" t="s">
        <v>165</v>
      </c>
      <c r="I12" s="334"/>
      <c r="J12" s="335"/>
      <c r="K12" s="150" t="str">
        <f>IF(入力表!C10="当座","➁．当座","２．当座")</f>
        <v>２．当座</v>
      </c>
      <c r="L12" s="336"/>
      <c r="M12" s="151"/>
      <c r="N12" s="216"/>
      <c r="O12" s="217"/>
      <c r="P12" s="216"/>
      <c r="Q12" s="217"/>
      <c r="R12" s="216"/>
      <c r="S12" s="217"/>
      <c r="T12" s="216"/>
      <c r="U12" s="217"/>
      <c r="V12" s="216"/>
      <c r="W12" s="217"/>
      <c r="X12" s="216"/>
      <c r="Y12" s="217"/>
      <c r="Z12" s="216"/>
      <c r="AA12" s="221"/>
      <c r="AC12" s="1" t="s">
        <v>50</v>
      </c>
      <c r="AD12" s="57"/>
      <c r="AP12" s="1"/>
    </row>
    <row r="13" spans="1:46" ht="12.75" customHeight="1" x14ac:dyDescent="0.15">
      <c r="A13" s="131"/>
      <c r="B13" s="206"/>
      <c r="C13" s="211"/>
      <c r="D13" s="212"/>
      <c r="E13" s="46" t="s">
        <v>20</v>
      </c>
      <c r="F13" s="213"/>
      <c r="G13" s="213"/>
      <c r="H13" s="337" t="s">
        <v>166</v>
      </c>
      <c r="I13" s="337"/>
      <c r="J13" s="338"/>
      <c r="K13" s="339" t="str">
        <f>IF(入力表!C10="納税","➂．納税","３．納税")</f>
        <v>３．納税</v>
      </c>
      <c r="L13" s="340"/>
      <c r="M13" s="341"/>
      <c r="N13" s="218"/>
      <c r="O13" s="219"/>
      <c r="P13" s="218"/>
      <c r="Q13" s="219"/>
      <c r="R13" s="218"/>
      <c r="S13" s="219"/>
      <c r="T13" s="218"/>
      <c r="U13" s="219"/>
      <c r="V13" s="218"/>
      <c r="W13" s="219"/>
      <c r="X13" s="218"/>
      <c r="Y13" s="219"/>
      <c r="Z13" s="222"/>
      <c r="AA13" s="223"/>
      <c r="AC13" s="224" t="s">
        <v>51</v>
      </c>
      <c r="AD13" s="225"/>
      <c r="AE13" s="225"/>
      <c r="AF13" s="225"/>
      <c r="AG13" s="224" t="s">
        <v>53</v>
      </c>
      <c r="AH13" s="225"/>
      <c r="AI13" s="225"/>
      <c r="AP13" s="1"/>
    </row>
    <row r="14" spans="1:46" x14ac:dyDescent="0.15">
      <c r="A14" s="131"/>
      <c r="B14" s="226" t="s">
        <v>55</v>
      </c>
      <c r="C14" s="342" t="s">
        <v>18</v>
      </c>
      <c r="D14" s="343"/>
      <c r="E14" s="343"/>
      <c r="F14" s="343"/>
      <c r="G14" s="343"/>
      <c r="H14" s="343"/>
      <c r="I14" s="344"/>
      <c r="J14" s="225" t="s">
        <v>17</v>
      </c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345"/>
      <c r="Z14" s="53"/>
      <c r="AA14" s="53"/>
      <c r="AC14" s="225"/>
      <c r="AD14" s="225"/>
      <c r="AE14" s="225"/>
      <c r="AF14" s="225"/>
      <c r="AG14" s="225"/>
      <c r="AH14" s="225"/>
      <c r="AI14" s="225"/>
      <c r="AP14" s="1"/>
    </row>
    <row r="15" spans="1:46" ht="31.5" customHeight="1" x14ac:dyDescent="0.15">
      <c r="A15" s="131"/>
      <c r="B15" s="227"/>
      <c r="C15" s="42">
        <v>1</v>
      </c>
      <c r="D15" s="42"/>
      <c r="E15" s="42"/>
      <c r="F15" s="42"/>
      <c r="G15" s="42">
        <v>0</v>
      </c>
      <c r="H15" s="154" t="s">
        <v>26</v>
      </c>
      <c r="I15" s="154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307"/>
      <c r="Z15" s="54"/>
      <c r="AA15" s="55"/>
      <c r="AC15" s="58"/>
      <c r="AD15" s="58"/>
      <c r="AE15" s="58"/>
      <c r="AF15" s="58"/>
      <c r="AG15" s="58"/>
      <c r="AH15" s="58"/>
      <c r="AI15" s="58"/>
      <c r="AP15" s="1"/>
    </row>
    <row r="16" spans="1:46" ht="12.75" customHeight="1" x14ac:dyDescent="0.15">
      <c r="A16" s="131"/>
      <c r="B16" s="227"/>
      <c r="C16" s="260" t="s">
        <v>25</v>
      </c>
      <c r="D16" s="262"/>
      <c r="E16" s="225" t="s">
        <v>57</v>
      </c>
      <c r="F16" s="225"/>
      <c r="G16" s="225"/>
      <c r="H16" s="225"/>
      <c r="I16" s="225"/>
      <c r="J16" s="312" t="s">
        <v>62</v>
      </c>
      <c r="K16" s="312"/>
      <c r="L16" s="312"/>
      <c r="M16" s="312"/>
      <c r="N16" s="312"/>
      <c r="O16" s="312"/>
      <c r="P16" s="312"/>
      <c r="Q16" s="312"/>
      <c r="R16" s="312" t="s">
        <v>63</v>
      </c>
      <c r="S16" s="312"/>
      <c r="T16" s="312"/>
      <c r="U16" s="312"/>
      <c r="V16" s="312"/>
      <c r="W16" s="312"/>
      <c r="X16" s="312"/>
      <c r="Y16" s="312"/>
      <c r="Z16" s="313"/>
      <c r="AA16" s="314"/>
      <c r="AP16" s="1"/>
    </row>
    <row r="17" spans="1:41" ht="11.25" customHeight="1" x14ac:dyDescent="0.15">
      <c r="A17" s="131"/>
      <c r="B17" s="227"/>
      <c r="C17" s="325">
        <v>166</v>
      </c>
      <c r="D17" s="326"/>
      <c r="E17" s="315" t="s">
        <v>9</v>
      </c>
      <c r="F17" s="315"/>
      <c r="G17" s="315"/>
      <c r="H17" s="315"/>
      <c r="I17" s="315"/>
      <c r="J17" s="225" t="s">
        <v>27</v>
      </c>
      <c r="K17" s="225"/>
      <c r="L17" s="225"/>
      <c r="M17" s="225"/>
      <c r="N17" s="225"/>
      <c r="O17" s="225"/>
      <c r="P17" s="225"/>
      <c r="Q17" s="225"/>
      <c r="R17" s="322" t="s">
        <v>65</v>
      </c>
      <c r="S17" s="322"/>
      <c r="T17" s="322"/>
      <c r="U17" s="322"/>
      <c r="V17" s="322"/>
      <c r="W17" s="322"/>
      <c r="X17" s="322"/>
      <c r="Y17" s="322"/>
      <c r="Z17" s="323"/>
      <c r="AA17" s="324"/>
      <c r="AC17" s="36" t="s">
        <v>58</v>
      </c>
      <c r="AD17" s="60"/>
      <c r="AE17" s="60"/>
      <c r="AF17" s="60"/>
      <c r="AG17" s="60"/>
      <c r="AH17" s="60"/>
      <c r="AI17" s="60"/>
    </row>
    <row r="18" spans="1:41" ht="11.25" customHeight="1" x14ac:dyDescent="0.15">
      <c r="A18" s="131"/>
      <c r="B18" s="227"/>
      <c r="C18" s="327"/>
      <c r="D18" s="328"/>
      <c r="E18" s="316" t="s">
        <v>2</v>
      </c>
      <c r="F18" s="316"/>
      <c r="G18" s="316"/>
      <c r="H18" s="316"/>
      <c r="I18" s="316"/>
      <c r="J18" s="225"/>
      <c r="K18" s="225"/>
      <c r="L18" s="225"/>
      <c r="M18" s="225"/>
      <c r="N18" s="225"/>
      <c r="O18" s="225"/>
      <c r="P18" s="225"/>
      <c r="Q18" s="225"/>
      <c r="R18" s="322"/>
      <c r="S18" s="322"/>
      <c r="T18" s="322"/>
      <c r="U18" s="322"/>
      <c r="V18" s="322"/>
      <c r="W18" s="322"/>
      <c r="X18" s="322"/>
      <c r="Y18" s="322"/>
      <c r="Z18" s="323"/>
      <c r="AA18" s="324"/>
      <c r="AC18" s="36" t="s">
        <v>66</v>
      </c>
      <c r="AD18" s="59"/>
      <c r="AE18" s="60"/>
      <c r="AF18" s="60"/>
      <c r="AG18" s="60"/>
      <c r="AH18" s="60"/>
      <c r="AI18" s="60"/>
    </row>
    <row r="19" spans="1:41" ht="11.25" customHeight="1" x14ac:dyDescent="0.15">
      <c r="A19" s="132"/>
      <c r="B19" s="228"/>
      <c r="C19" s="329"/>
      <c r="D19" s="330"/>
      <c r="E19" s="317" t="s">
        <v>11</v>
      </c>
      <c r="F19" s="317"/>
      <c r="G19" s="317"/>
      <c r="H19" s="317"/>
      <c r="I19" s="317"/>
      <c r="J19" s="318" t="s">
        <v>44</v>
      </c>
      <c r="K19" s="318"/>
      <c r="L19" s="318"/>
      <c r="M19" s="318"/>
      <c r="N19" s="318"/>
      <c r="O19" s="318"/>
      <c r="P19" s="318"/>
      <c r="Q19" s="318"/>
      <c r="R19" s="319" t="s">
        <v>12</v>
      </c>
      <c r="S19" s="319"/>
      <c r="T19" s="319"/>
      <c r="U19" s="319"/>
      <c r="V19" s="319"/>
      <c r="W19" s="319"/>
      <c r="X19" s="319"/>
      <c r="Y19" s="319"/>
      <c r="Z19" s="320"/>
      <c r="AA19" s="321"/>
      <c r="AC19" s="59" t="s">
        <v>68</v>
      </c>
      <c r="AD19" s="60"/>
      <c r="AE19" s="60"/>
      <c r="AF19" s="60"/>
      <c r="AG19" s="60"/>
      <c r="AH19" s="60"/>
      <c r="AI19" s="60"/>
    </row>
    <row r="20" spans="1:41" ht="12.75" customHeight="1" x14ac:dyDescent="0.15">
      <c r="A20" s="36" t="s">
        <v>29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 t="s">
        <v>70</v>
      </c>
      <c r="Q20" s="36"/>
      <c r="R20" s="36"/>
    </row>
    <row r="21" spans="1:41" ht="13.5" customHeight="1" x14ac:dyDescent="0.15">
      <c r="A21" s="308" t="s">
        <v>0</v>
      </c>
      <c r="B21" s="309"/>
      <c r="C21" s="309"/>
      <c r="D21" s="300" t="s">
        <v>33</v>
      </c>
      <c r="E21" s="300"/>
      <c r="F21" s="300"/>
      <c r="G21" s="406" t="str">
        <f>IF(入力表!C16="ドウジョウ",D7,入力表!C16)</f>
        <v/>
      </c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301" t="str">
        <f>IF(入力表!C21="ドウジョウ",D7,入力表!C21)</f>
        <v/>
      </c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2"/>
    </row>
    <row r="22" spans="1:41" ht="25.5" customHeight="1" x14ac:dyDescent="0.15">
      <c r="A22" s="310"/>
      <c r="B22" s="195"/>
      <c r="C22" s="311"/>
      <c r="D22" s="194" t="s">
        <v>38</v>
      </c>
      <c r="E22" s="194"/>
      <c r="F22" s="194"/>
      <c r="G22" s="196">
        <f>IF(入力表!C15="同上",D8,入力表!C15)</f>
        <v>0</v>
      </c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303">
        <f>IF(入力表!C20="同上",D8,入力表!C20)</f>
        <v>0</v>
      </c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4"/>
      <c r="AO22" s="61"/>
    </row>
    <row r="23" spans="1:41" ht="25.5" customHeight="1" x14ac:dyDescent="0.15">
      <c r="A23" s="305" t="s">
        <v>7</v>
      </c>
      <c r="B23" s="235"/>
      <c r="C23" s="43"/>
      <c r="D23" s="195" t="s">
        <v>52</v>
      </c>
      <c r="E23" s="195"/>
      <c r="F23" s="195"/>
      <c r="G23" s="306">
        <f>IF(入力表!C14="同上",D5,入力表!C14)</f>
        <v>0</v>
      </c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195">
        <f>IF(入力表!C19="同上",D5,入力表!C19)</f>
        <v>0</v>
      </c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307"/>
    </row>
    <row r="24" spans="1:41" ht="13.5" customHeight="1" x14ac:dyDescent="0.15">
      <c r="A24" s="155" t="str">
        <f>IF(G25&lt;&gt;""," レ35"," 　35")</f>
        <v xml:space="preserve"> 　35</v>
      </c>
      <c r="B24" s="156"/>
      <c r="C24" s="159" t="s">
        <v>30</v>
      </c>
      <c r="D24" s="160"/>
      <c r="E24" s="160"/>
      <c r="F24" s="161"/>
      <c r="G24" s="260" t="s">
        <v>71</v>
      </c>
      <c r="H24" s="261"/>
      <c r="I24" s="261"/>
      <c r="J24" s="261"/>
      <c r="K24" s="261"/>
      <c r="L24" s="262"/>
      <c r="M24" s="295" t="str">
        <f>IF(入力表!C26="全期","レ全納","　 全納")</f>
        <v>　 全納</v>
      </c>
      <c r="N24" s="296"/>
      <c r="O24" s="296"/>
      <c r="P24" s="296"/>
      <c r="Q24" s="296" t="str">
        <f>IF(入力表!C26="期別","レ期別","　 期別")</f>
        <v>　 期別</v>
      </c>
      <c r="R24" s="296"/>
      <c r="S24" s="296"/>
      <c r="T24" s="297"/>
      <c r="U24" s="263" t="s">
        <v>37</v>
      </c>
      <c r="V24" s="264"/>
      <c r="W24" s="264"/>
      <c r="X24" s="264"/>
      <c r="Y24" s="264"/>
      <c r="Z24" s="264"/>
      <c r="AA24" s="265"/>
      <c r="AB24" s="295" t="str">
        <f>IF(入力表!F26="全期","レ全納","　 全納")</f>
        <v>　 全納</v>
      </c>
      <c r="AC24" s="296"/>
      <c r="AD24" s="296"/>
      <c r="AE24" s="296"/>
      <c r="AF24" s="296" t="str">
        <f>IF(入力表!F26="期別","レ期別","　 期別")</f>
        <v>　 期別</v>
      </c>
      <c r="AG24" s="296"/>
      <c r="AH24" s="296"/>
      <c r="AI24" s="298"/>
    </row>
    <row r="25" spans="1:41" ht="13.5" customHeight="1" x14ac:dyDescent="0.15">
      <c r="A25" s="157"/>
      <c r="B25" s="158"/>
      <c r="C25" s="141" t="s">
        <v>59</v>
      </c>
      <c r="D25" s="266"/>
      <c r="E25" s="266"/>
      <c r="F25" s="142"/>
      <c r="G25" s="286" t="str">
        <f>IF(入力表!C24="入力してください","",IF(入力表!C24&lt;&gt;"",入力表!C24,""))</f>
        <v/>
      </c>
      <c r="H25" s="287"/>
      <c r="I25" s="287"/>
      <c r="J25" s="287"/>
      <c r="K25" s="287"/>
      <c r="L25" s="288"/>
      <c r="M25" s="289" t="str">
        <f>IF(入力表!C25&lt;&gt;"","令和"&amp;"　"&amp;DBCS(入力表!C25)&amp;"　","令和　　　")&amp;IF(入力表!D25&lt;&gt;"","年度"&amp;"　"&amp;DBCS(入力表!D25)&amp;"　"&amp;"期から","年度　　　期から")</f>
        <v>令和　　　年度　　　期から</v>
      </c>
      <c r="N25" s="289"/>
      <c r="O25" s="289"/>
      <c r="P25" s="289"/>
      <c r="Q25" s="289"/>
      <c r="R25" s="289"/>
      <c r="S25" s="289"/>
      <c r="T25" s="290"/>
      <c r="U25" s="291" t="str">
        <f>IF(入力表!F24="入力してください","",IF(入力表!F24&lt;&gt;"",入力表!F24,""))</f>
        <v/>
      </c>
      <c r="V25" s="292"/>
      <c r="W25" s="292"/>
      <c r="X25" s="292"/>
      <c r="Y25" s="292"/>
      <c r="Z25" s="292"/>
      <c r="AA25" s="293"/>
      <c r="AB25" s="299" t="str">
        <f>IF(入力表!F25&lt;&gt;"","令和"&amp;"　"&amp;DBCS(入力表!F25)&amp;"　","令和　　　")&amp;IF(入力表!G25&lt;&gt;"","年度"&amp;"　"&amp;DBCS(入力表!G25)&amp;"　"&amp;"期から","年度　　　期から")</f>
        <v>令和　　　年度　　　期から</v>
      </c>
      <c r="AC25" s="289"/>
      <c r="AD25" s="289"/>
      <c r="AE25" s="289"/>
      <c r="AF25" s="289"/>
      <c r="AG25" s="289"/>
      <c r="AH25" s="289"/>
      <c r="AI25" s="294"/>
    </row>
    <row r="26" spans="1:41" ht="13.5" customHeight="1" x14ac:dyDescent="0.15">
      <c r="A26" s="155" t="str">
        <f>IF(G27&lt;&gt;""," レ35"," 　35")</f>
        <v xml:space="preserve"> 　35</v>
      </c>
      <c r="B26" s="156"/>
      <c r="C26" s="159" t="s">
        <v>67</v>
      </c>
      <c r="D26" s="160"/>
      <c r="E26" s="160"/>
      <c r="F26" s="161"/>
      <c r="G26" s="260" t="s">
        <v>71</v>
      </c>
      <c r="H26" s="261"/>
      <c r="I26" s="261"/>
      <c r="J26" s="261"/>
      <c r="K26" s="261"/>
      <c r="L26" s="262"/>
      <c r="M26" s="295" t="str">
        <f>IF(入力表!C30="全期","レ全納","　 全納")</f>
        <v>　 全納</v>
      </c>
      <c r="N26" s="296"/>
      <c r="O26" s="296"/>
      <c r="P26" s="296"/>
      <c r="Q26" s="296" t="str">
        <f>IF(入力表!C30="期別","レ期別","　 期別")</f>
        <v>　 期別</v>
      </c>
      <c r="R26" s="296"/>
      <c r="S26" s="296"/>
      <c r="T26" s="297"/>
      <c r="U26" s="263" t="s">
        <v>37</v>
      </c>
      <c r="V26" s="264"/>
      <c r="W26" s="264"/>
      <c r="X26" s="264"/>
      <c r="Y26" s="264"/>
      <c r="Z26" s="264"/>
      <c r="AA26" s="265"/>
      <c r="AB26" s="295" t="str">
        <f>IF(入力表!F30="全期","レ全納","　 全納")</f>
        <v>　 全納</v>
      </c>
      <c r="AC26" s="296"/>
      <c r="AD26" s="296"/>
      <c r="AE26" s="296"/>
      <c r="AF26" s="296" t="str">
        <f>IF(入力表!F30="期別","レ期別","　 期別")</f>
        <v>　 期別</v>
      </c>
      <c r="AG26" s="296"/>
      <c r="AH26" s="296"/>
      <c r="AI26" s="298"/>
    </row>
    <row r="27" spans="1:41" ht="13.5" customHeight="1" x14ac:dyDescent="0.15">
      <c r="A27" s="157"/>
      <c r="B27" s="158"/>
      <c r="C27" s="283" t="s">
        <v>74</v>
      </c>
      <c r="D27" s="284"/>
      <c r="E27" s="284"/>
      <c r="F27" s="285"/>
      <c r="G27" s="286" t="str">
        <f>IF(入力表!C28="入力してください","",IF(入力表!C28&lt;&gt;"",入力表!C28,""))</f>
        <v/>
      </c>
      <c r="H27" s="287"/>
      <c r="I27" s="287"/>
      <c r="J27" s="287"/>
      <c r="K27" s="287"/>
      <c r="L27" s="288"/>
      <c r="M27" s="289" t="str">
        <f>IF(入力表!C29&lt;&gt;"","令和"&amp;"　"&amp;DBCS(入力表!C29)&amp;"　","令和　　　")&amp;IF(入力表!D29&lt;&gt;"","年度"&amp;"　"&amp;DBCS(入力表!D29)&amp;"　"&amp;"期から","年度　　　期から")</f>
        <v>令和　　　年度　　　期から</v>
      </c>
      <c r="N27" s="289"/>
      <c r="O27" s="289"/>
      <c r="P27" s="289"/>
      <c r="Q27" s="289"/>
      <c r="R27" s="289"/>
      <c r="S27" s="289"/>
      <c r="T27" s="290"/>
      <c r="U27" s="291" t="str">
        <f>IF(入力表!F28="入力してください","",IF(入力表!F28&lt;&gt;"",入力表!F28,""))</f>
        <v/>
      </c>
      <c r="V27" s="292"/>
      <c r="W27" s="292"/>
      <c r="X27" s="292"/>
      <c r="Y27" s="292"/>
      <c r="Z27" s="292"/>
      <c r="AA27" s="293"/>
      <c r="AB27" s="299" t="str">
        <f>IF(入力表!F29&lt;&gt;"","令和"&amp;"　"&amp;DBCS(入力表!F29)&amp;"　","令和　　　")&amp;IF(入力表!G29&lt;&gt;"","年度"&amp;"　"&amp;DBCS(入力表!G29)&amp;"　"&amp;"期から","年度　　　期から")</f>
        <v>令和　　　年度　　　期から</v>
      </c>
      <c r="AC27" s="289"/>
      <c r="AD27" s="289"/>
      <c r="AE27" s="289"/>
      <c r="AF27" s="289"/>
      <c r="AG27" s="289"/>
      <c r="AH27" s="289"/>
      <c r="AI27" s="294"/>
    </row>
    <row r="28" spans="1:41" ht="13.5" customHeight="1" x14ac:dyDescent="0.15">
      <c r="A28" s="155" t="str">
        <f>IF(G29&lt;&gt;""," レ 35"," 　35")</f>
        <v xml:space="preserve"> 　35</v>
      </c>
      <c r="B28" s="156"/>
      <c r="C28" s="159" t="s">
        <v>43</v>
      </c>
      <c r="D28" s="160"/>
      <c r="E28" s="160"/>
      <c r="F28" s="161"/>
      <c r="G28" s="260" t="s">
        <v>71</v>
      </c>
      <c r="H28" s="261"/>
      <c r="I28" s="261"/>
      <c r="J28" s="261"/>
      <c r="K28" s="261"/>
      <c r="L28" s="262"/>
      <c r="M28" s="295" t="str">
        <f>IF(入力表!C34="全期","レ全納","　 全納")</f>
        <v>　 全納</v>
      </c>
      <c r="N28" s="296"/>
      <c r="O28" s="296"/>
      <c r="P28" s="296"/>
      <c r="Q28" s="296" t="str">
        <f>IF(入力表!C34="期別","レ期別","　 期別")</f>
        <v>　 期別</v>
      </c>
      <c r="R28" s="296"/>
      <c r="S28" s="296"/>
      <c r="T28" s="297"/>
      <c r="U28" s="263" t="s">
        <v>37</v>
      </c>
      <c r="V28" s="264"/>
      <c r="W28" s="264"/>
      <c r="X28" s="264"/>
      <c r="Y28" s="264"/>
      <c r="Z28" s="264"/>
      <c r="AA28" s="265"/>
      <c r="AB28" s="295" t="str">
        <f>IF(入力表!F34="全期","レ全納","　 全納")</f>
        <v>　 全納</v>
      </c>
      <c r="AC28" s="296"/>
      <c r="AD28" s="296"/>
      <c r="AE28" s="296"/>
      <c r="AF28" s="296" t="str">
        <f>IF(入力表!F34="期別","レ期別","　 期別")</f>
        <v>　 期別</v>
      </c>
      <c r="AG28" s="296"/>
      <c r="AH28" s="296"/>
      <c r="AI28" s="298"/>
    </row>
    <row r="29" spans="1:41" ht="13.5" customHeight="1" x14ac:dyDescent="0.15">
      <c r="A29" s="157"/>
      <c r="B29" s="158"/>
      <c r="C29" s="283" t="s">
        <v>74</v>
      </c>
      <c r="D29" s="284"/>
      <c r="E29" s="284"/>
      <c r="F29" s="285"/>
      <c r="G29" s="286" t="str">
        <f>IF(入力表!C32="入力してください","",IF(入力表!C32&lt;&gt;"",入力表!C32,""))</f>
        <v/>
      </c>
      <c r="H29" s="287"/>
      <c r="I29" s="287"/>
      <c r="J29" s="287"/>
      <c r="K29" s="287"/>
      <c r="L29" s="288"/>
      <c r="M29" s="289" t="str">
        <f>IF(入力表!C33&lt;&gt;"","令和"&amp;"　"&amp;DBCS(入力表!C33)&amp;"　","令和　　　")&amp;IF(入力表!D33&lt;&gt;"","年度"&amp;"　"&amp;DBCS(入力表!D33)&amp;"　"&amp;"期から","年度　　　期から")</f>
        <v>令和　　　年度　　　期から</v>
      </c>
      <c r="N29" s="289"/>
      <c r="O29" s="289"/>
      <c r="P29" s="289"/>
      <c r="Q29" s="289"/>
      <c r="R29" s="289"/>
      <c r="S29" s="289"/>
      <c r="T29" s="290"/>
      <c r="U29" s="291" t="str">
        <f>IF(入力表!F32="入力してください","",IF(入力表!F32&lt;&gt;"",入力表!F32,""))</f>
        <v/>
      </c>
      <c r="V29" s="292"/>
      <c r="W29" s="292"/>
      <c r="X29" s="292"/>
      <c r="Y29" s="292"/>
      <c r="Z29" s="292"/>
      <c r="AA29" s="293"/>
      <c r="AB29" s="299" t="str">
        <f>IF(入力表!F33&lt;&gt;"","令和"&amp;"　"&amp;DBCS(入力表!F33)&amp;"　","令和　　　")&amp;IF(入力表!G33&lt;&gt;"","年度"&amp;"　"&amp;DBCS(入力表!G33)&amp;"　"&amp;"期から","年度　　　期から")</f>
        <v>令和　　　年度　　　期から</v>
      </c>
      <c r="AC29" s="289"/>
      <c r="AD29" s="289"/>
      <c r="AE29" s="289"/>
      <c r="AF29" s="289"/>
      <c r="AG29" s="289"/>
      <c r="AH29" s="289"/>
      <c r="AI29" s="294"/>
    </row>
    <row r="30" spans="1:41" ht="13.5" customHeight="1" x14ac:dyDescent="0.15">
      <c r="A30" s="279"/>
      <c r="B30" s="213"/>
      <c r="C30" s="261"/>
      <c r="D30" s="261"/>
      <c r="E30" s="261"/>
      <c r="F30" s="262"/>
      <c r="G30" s="280" t="s">
        <v>75</v>
      </c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2"/>
    </row>
    <row r="31" spans="1:41" ht="13.5" customHeight="1" x14ac:dyDescent="0.15">
      <c r="A31" s="155" t="str">
        <f>IF(G32&lt;&gt;""," レ 35"," 　35")</f>
        <v xml:space="preserve"> 　35</v>
      </c>
      <c r="B31" s="156"/>
      <c r="C31" s="159" t="s">
        <v>76</v>
      </c>
      <c r="D31" s="160"/>
      <c r="E31" s="160"/>
      <c r="F31" s="161"/>
      <c r="G31" s="260" t="s">
        <v>71</v>
      </c>
      <c r="H31" s="261"/>
      <c r="I31" s="261"/>
      <c r="J31" s="261"/>
      <c r="K31" s="261"/>
      <c r="L31" s="262"/>
      <c r="M31" s="251" t="s">
        <v>54</v>
      </c>
      <c r="N31" s="251"/>
      <c r="O31" s="251"/>
      <c r="P31" s="251"/>
      <c r="Q31" s="251"/>
      <c r="R31" s="251"/>
      <c r="S31" s="251"/>
      <c r="T31" s="252"/>
      <c r="U31" s="263" t="s">
        <v>37</v>
      </c>
      <c r="V31" s="264"/>
      <c r="W31" s="264"/>
      <c r="X31" s="264"/>
      <c r="Y31" s="264"/>
      <c r="Z31" s="264"/>
      <c r="AA31" s="265"/>
      <c r="AB31" s="251"/>
      <c r="AC31" s="251"/>
      <c r="AD31" s="251"/>
      <c r="AE31" s="251"/>
      <c r="AF31" s="251"/>
      <c r="AG31" s="251"/>
      <c r="AH31" s="251"/>
      <c r="AI31" s="253"/>
    </row>
    <row r="32" spans="1:41" ht="13.5" customHeight="1" x14ac:dyDescent="0.15">
      <c r="A32" s="157"/>
      <c r="B32" s="158"/>
      <c r="C32" s="283" t="s">
        <v>77</v>
      </c>
      <c r="D32" s="284"/>
      <c r="E32" s="284"/>
      <c r="F32" s="285"/>
      <c r="G32" s="286" t="str">
        <f>IF(入力表!C36="入力してください","",IF(入力表!C36&lt;&gt;"",入力表!C36,""))</f>
        <v/>
      </c>
      <c r="H32" s="287"/>
      <c r="I32" s="287"/>
      <c r="J32" s="287"/>
      <c r="K32" s="287"/>
      <c r="L32" s="288"/>
      <c r="M32" s="289" t="str">
        <f>IF(入力表!C37&lt;&gt;"","令和"&amp;"　"&amp;DBCS(入力表!C37)&amp;"　"&amp;"年度から","令和　　　年度から")</f>
        <v>令和　　　年度から</v>
      </c>
      <c r="N32" s="289"/>
      <c r="O32" s="289"/>
      <c r="P32" s="289"/>
      <c r="Q32" s="289"/>
      <c r="R32" s="289"/>
      <c r="S32" s="289"/>
      <c r="T32" s="290"/>
      <c r="U32" s="291" t="str">
        <f>IF(入力表!F36="入力してください","",IF(入力表!F36&lt;&gt;"",入力表!F36,""))</f>
        <v/>
      </c>
      <c r="V32" s="292"/>
      <c r="W32" s="292"/>
      <c r="X32" s="292"/>
      <c r="Y32" s="292"/>
      <c r="Z32" s="292"/>
      <c r="AA32" s="293"/>
      <c r="AB32" s="289" t="str">
        <f>IF(入力表!F37&lt;&gt;"","令和"&amp;"　"&amp;DBCS(入力表!F37)&amp;"　"&amp;"年度から","令和　　　年度から")</f>
        <v>令和　　　年度から</v>
      </c>
      <c r="AC32" s="289"/>
      <c r="AD32" s="289"/>
      <c r="AE32" s="289"/>
      <c r="AF32" s="289"/>
      <c r="AG32" s="289"/>
      <c r="AH32" s="289"/>
      <c r="AI32" s="294"/>
    </row>
    <row r="33" spans="1:35" ht="13.5" customHeight="1" x14ac:dyDescent="0.15">
      <c r="A33" s="133" t="s">
        <v>167</v>
      </c>
      <c r="B33" s="134"/>
      <c r="C33" s="159" t="s">
        <v>78</v>
      </c>
      <c r="D33" s="160"/>
      <c r="E33" s="160"/>
      <c r="F33" s="161"/>
      <c r="G33" s="260" t="s">
        <v>6</v>
      </c>
      <c r="H33" s="261"/>
      <c r="I33" s="261"/>
      <c r="J33" s="261"/>
      <c r="K33" s="261"/>
      <c r="L33" s="262"/>
      <c r="M33" s="251"/>
      <c r="N33" s="251"/>
      <c r="O33" s="251"/>
      <c r="P33" s="251"/>
      <c r="Q33" s="251"/>
      <c r="R33" s="251"/>
      <c r="S33" s="251"/>
      <c r="T33" s="252"/>
      <c r="U33" s="263" t="s">
        <v>80</v>
      </c>
      <c r="V33" s="264"/>
      <c r="W33" s="264"/>
      <c r="X33" s="264"/>
      <c r="Y33" s="264"/>
      <c r="Z33" s="264"/>
      <c r="AA33" s="265"/>
      <c r="AB33" s="251"/>
      <c r="AC33" s="251"/>
      <c r="AD33" s="251"/>
      <c r="AE33" s="251"/>
      <c r="AF33" s="251"/>
      <c r="AG33" s="251"/>
      <c r="AH33" s="251"/>
      <c r="AI33" s="253"/>
    </row>
    <row r="34" spans="1:35" ht="13.5" customHeight="1" x14ac:dyDescent="0.15">
      <c r="A34" s="137"/>
      <c r="B34" s="138"/>
      <c r="C34" s="275" t="s">
        <v>81</v>
      </c>
      <c r="D34" s="266"/>
      <c r="E34" s="266"/>
      <c r="F34" s="142"/>
      <c r="G34" s="276" t="s">
        <v>73</v>
      </c>
      <c r="H34" s="277"/>
      <c r="I34" s="277"/>
      <c r="J34" s="277"/>
      <c r="K34" s="277"/>
      <c r="L34" s="278"/>
      <c r="M34" s="269" t="s">
        <v>22</v>
      </c>
      <c r="N34" s="269"/>
      <c r="O34" s="269"/>
      <c r="P34" s="269"/>
      <c r="Q34" s="269"/>
      <c r="R34" s="269"/>
      <c r="S34" s="269"/>
      <c r="T34" s="270"/>
      <c r="U34" s="260" t="s">
        <v>8</v>
      </c>
      <c r="V34" s="261"/>
      <c r="W34" s="261"/>
      <c r="X34" s="261"/>
      <c r="Y34" s="261"/>
      <c r="Z34" s="261"/>
      <c r="AA34" s="262"/>
      <c r="AB34" s="269" t="s">
        <v>22</v>
      </c>
      <c r="AC34" s="269"/>
      <c r="AD34" s="269"/>
      <c r="AE34" s="269"/>
      <c r="AF34" s="269"/>
      <c r="AG34" s="269"/>
      <c r="AH34" s="269"/>
      <c r="AI34" s="274"/>
    </row>
    <row r="35" spans="1:35" ht="13.5" customHeight="1" x14ac:dyDescent="0.15">
      <c r="A35" s="133" t="s">
        <v>167</v>
      </c>
      <c r="B35" s="134"/>
      <c r="C35" s="159" t="s">
        <v>82</v>
      </c>
      <c r="D35" s="160"/>
      <c r="E35" s="160"/>
      <c r="F35" s="161"/>
      <c r="G35" s="260" t="s">
        <v>64</v>
      </c>
      <c r="H35" s="261"/>
      <c r="I35" s="261"/>
      <c r="J35" s="261"/>
      <c r="K35" s="261"/>
      <c r="L35" s="262"/>
      <c r="M35" s="251"/>
      <c r="N35" s="251"/>
      <c r="O35" s="251"/>
      <c r="P35" s="251"/>
      <c r="Q35" s="251"/>
      <c r="R35" s="251"/>
      <c r="S35" s="251"/>
      <c r="T35" s="252"/>
      <c r="U35" s="263" t="s">
        <v>42</v>
      </c>
      <c r="V35" s="264"/>
      <c r="W35" s="264"/>
      <c r="X35" s="264"/>
      <c r="Y35" s="264"/>
      <c r="Z35" s="264"/>
      <c r="AA35" s="265"/>
      <c r="AB35" s="251"/>
      <c r="AC35" s="251"/>
      <c r="AD35" s="251"/>
      <c r="AE35" s="251"/>
      <c r="AF35" s="251"/>
      <c r="AG35" s="251"/>
      <c r="AH35" s="251"/>
      <c r="AI35" s="253"/>
    </row>
    <row r="36" spans="1:35" ht="13.5" customHeight="1" x14ac:dyDescent="0.15">
      <c r="A36" s="137"/>
      <c r="B36" s="138"/>
      <c r="C36" s="141" t="s">
        <v>84</v>
      </c>
      <c r="D36" s="266"/>
      <c r="E36" s="266"/>
      <c r="F36" s="142"/>
      <c r="G36" s="152" t="s">
        <v>73</v>
      </c>
      <c r="H36" s="267"/>
      <c r="I36" s="267"/>
      <c r="J36" s="267"/>
      <c r="K36" s="267"/>
      <c r="L36" s="153"/>
      <c r="M36" s="268" t="s">
        <v>22</v>
      </c>
      <c r="N36" s="269"/>
      <c r="O36" s="269"/>
      <c r="P36" s="269"/>
      <c r="Q36" s="269"/>
      <c r="R36" s="269"/>
      <c r="S36" s="269"/>
      <c r="T36" s="270"/>
      <c r="U36" s="271" t="s">
        <v>8</v>
      </c>
      <c r="V36" s="272"/>
      <c r="W36" s="272"/>
      <c r="X36" s="272"/>
      <c r="Y36" s="272"/>
      <c r="Z36" s="272"/>
      <c r="AA36" s="273"/>
      <c r="AB36" s="268" t="s">
        <v>22</v>
      </c>
      <c r="AC36" s="269"/>
      <c r="AD36" s="269"/>
      <c r="AE36" s="269"/>
      <c r="AF36" s="269"/>
      <c r="AG36" s="269"/>
      <c r="AH36" s="269"/>
      <c r="AI36" s="274"/>
    </row>
    <row r="37" spans="1:35" ht="13.5" customHeight="1" x14ac:dyDescent="0.15">
      <c r="A37" s="133" t="s">
        <v>69</v>
      </c>
      <c r="B37" s="134"/>
      <c r="C37" s="159" t="s">
        <v>85</v>
      </c>
      <c r="D37" s="160"/>
      <c r="E37" s="160"/>
      <c r="F37" s="161"/>
      <c r="G37" s="250" t="s">
        <v>87</v>
      </c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2"/>
      <c r="U37" s="250" t="s">
        <v>87</v>
      </c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3"/>
    </row>
    <row r="38" spans="1:35" ht="13.5" customHeight="1" x14ac:dyDescent="0.15">
      <c r="A38" s="137"/>
      <c r="B38" s="138"/>
      <c r="C38" s="162"/>
      <c r="D38" s="163"/>
      <c r="E38" s="163"/>
      <c r="F38" s="164"/>
      <c r="G38" s="254" t="s">
        <v>89</v>
      </c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6"/>
      <c r="U38" s="254" t="s">
        <v>90</v>
      </c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7"/>
    </row>
    <row r="39" spans="1:35" ht="23.25" customHeight="1" x14ac:dyDescent="0.15">
      <c r="A39" s="165" t="s">
        <v>168</v>
      </c>
      <c r="B39" s="166"/>
      <c r="C39" s="167" t="s">
        <v>92</v>
      </c>
      <c r="D39" s="168"/>
      <c r="E39" s="173" t="s">
        <v>128</v>
      </c>
      <c r="F39" s="173"/>
      <c r="G39" s="258" t="s">
        <v>94</v>
      </c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 t="s">
        <v>94</v>
      </c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9"/>
    </row>
    <row r="40" spans="1:35" ht="11.25" customHeight="1" x14ac:dyDescent="0.15">
      <c r="A40" s="135"/>
      <c r="B40" s="136"/>
      <c r="C40" s="169"/>
      <c r="D40" s="170"/>
      <c r="E40" s="144"/>
      <c r="F40" s="144"/>
      <c r="G40" s="235" t="s">
        <v>96</v>
      </c>
      <c r="H40" s="235"/>
      <c r="I40" s="235" t="s">
        <v>97</v>
      </c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 t="s">
        <v>96</v>
      </c>
      <c r="V40" s="235"/>
      <c r="W40" s="235"/>
      <c r="X40" s="235" t="s">
        <v>97</v>
      </c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6"/>
    </row>
    <row r="41" spans="1:35" ht="14.25" customHeight="1" x14ac:dyDescent="0.15">
      <c r="A41" s="135"/>
      <c r="B41" s="136"/>
      <c r="C41" s="171"/>
      <c r="D41" s="172"/>
      <c r="E41" s="144"/>
      <c r="F41" s="144"/>
      <c r="G41" s="235" t="s">
        <v>98</v>
      </c>
      <c r="H41" s="235"/>
      <c r="I41" s="230" t="s">
        <v>99</v>
      </c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5" t="s">
        <v>98</v>
      </c>
      <c r="V41" s="235"/>
      <c r="W41" s="235"/>
      <c r="X41" s="230" t="s">
        <v>99</v>
      </c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1"/>
    </row>
    <row r="42" spans="1:35" ht="23.25" customHeight="1" x14ac:dyDescent="0.15">
      <c r="A42" s="133" t="s">
        <v>168</v>
      </c>
      <c r="B42" s="134"/>
      <c r="C42" s="139" t="s">
        <v>100</v>
      </c>
      <c r="D42" s="140"/>
      <c r="E42" s="143" t="s">
        <v>128</v>
      </c>
      <c r="F42" s="143"/>
      <c r="G42" s="234" t="s">
        <v>94</v>
      </c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 t="s">
        <v>94</v>
      </c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49"/>
    </row>
    <row r="43" spans="1:35" ht="11.25" customHeight="1" x14ac:dyDescent="0.15">
      <c r="A43" s="135"/>
      <c r="B43" s="136"/>
      <c r="C43" s="139"/>
      <c r="D43" s="140"/>
      <c r="E43" s="144"/>
      <c r="F43" s="144"/>
      <c r="G43" s="235" t="s">
        <v>96</v>
      </c>
      <c r="H43" s="235"/>
      <c r="I43" s="235" t="s">
        <v>97</v>
      </c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 t="s">
        <v>96</v>
      </c>
      <c r="V43" s="235"/>
      <c r="W43" s="235"/>
      <c r="X43" s="235" t="s">
        <v>97</v>
      </c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6"/>
    </row>
    <row r="44" spans="1:35" ht="14.25" customHeight="1" x14ac:dyDescent="0.15">
      <c r="A44" s="137"/>
      <c r="B44" s="138"/>
      <c r="C44" s="141"/>
      <c r="D44" s="142"/>
      <c r="E44" s="144"/>
      <c r="F44" s="144"/>
      <c r="G44" s="246" t="s">
        <v>40</v>
      </c>
      <c r="H44" s="246"/>
      <c r="I44" s="230" t="s">
        <v>101</v>
      </c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46" t="s">
        <v>40</v>
      </c>
      <c r="V44" s="246"/>
      <c r="W44" s="246"/>
      <c r="X44" s="230" t="s">
        <v>101</v>
      </c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1"/>
    </row>
    <row r="45" spans="1:35" ht="23.25" customHeight="1" x14ac:dyDescent="0.15">
      <c r="A45" s="145" t="s">
        <v>168</v>
      </c>
      <c r="B45" s="146"/>
      <c r="C45" s="147" t="s">
        <v>102</v>
      </c>
      <c r="D45" s="147"/>
      <c r="E45" s="148" t="s">
        <v>128</v>
      </c>
      <c r="F45" s="149"/>
      <c r="G45" s="232" t="s">
        <v>103</v>
      </c>
      <c r="H45" s="233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47" t="s">
        <v>104</v>
      </c>
      <c r="V45" s="248"/>
      <c r="W45" s="248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6"/>
    </row>
    <row r="46" spans="1:35" ht="11.25" customHeight="1" x14ac:dyDescent="0.15">
      <c r="A46" s="145"/>
      <c r="B46" s="146"/>
      <c r="C46" s="147"/>
      <c r="D46" s="147"/>
      <c r="E46" s="150"/>
      <c r="F46" s="151"/>
      <c r="G46" s="235" t="s">
        <v>96</v>
      </c>
      <c r="H46" s="235"/>
      <c r="I46" s="235" t="s">
        <v>97</v>
      </c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 t="s">
        <v>96</v>
      </c>
      <c r="V46" s="235"/>
      <c r="W46" s="235"/>
      <c r="X46" s="235" t="s">
        <v>97</v>
      </c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6"/>
    </row>
    <row r="47" spans="1:35" ht="14.25" customHeight="1" x14ac:dyDescent="0.15">
      <c r="A47" s="145"/>
      <c r="B47" s="146"/>
      <c r="C47" s="147"/>
      <c r="D47" s="147"/>
      <c r="E47" s="150"/>
      <c r="F47" s="151"/>
      <c r="G47" s="229" t="s">
        <v>88</v>
      </c>
      <c r="H47" s="229"/>
      <c r="I47" s="230" t="s">
        <v>105</v>
      </c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29" t="s">
        <v>86</v>
      </c>
      <c r="V47" s="229"/>
      <c r="W47" s="229"/>
      <c r="X47" s="230" t="s">
        <v>108</v>
      </c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1"/>
    </row>
    <row r="48" spans="1:35" ht="23.25" customHeight="1" x14ac:dyDescent="0.15">
      <c r="A48" s="145"/>
      <c r="B48" s="146"/>
      <c r="C48" s="147"/>
      <c r="D48" s="147"/>
      <c r="E48" s="150"/>
      <c r="F48" s="151"/>
      <c r="G48" s="232" t="s">
        <v>79</v>
      </c>
      <c r="H48" s="233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2" t="s">
        <v>41</v>
      </c>
      <c r="V48" s="233"/>
      <c r="W48" s="233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1"/>
    </row>
    <row r="49" spans="1:35" ht="11.25" customHeight="1" x14ac:dyDescent="0.15">
      <c r="A49" s="145"/>
      <c r="B49" s="146"/>
      <c r="C49" s="147"/>
      <c r="D49" s="147"/>
      <c r="E49" s="150"/>
      <c r="F49" s="151"/>
      <c r="G49" s="235" t="s">
        <v>96</v>
      </c>
      <c r="H49" s="235"/>
      <c r="I49" s="235" t="s">
        <v>97</v>
      </c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 t="s">
        <v>96</v>
      </c>
      <c r="V49" s="235"/>
      <c r="W49" s="235"/>
      <c r="X49" s="235" t="s">
        <v>97</v>
      </c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6"/>
    </row>
    <row r="50" spans="1:35" ht="14.25" customHeight="1" x14ac:dyDescent="0.15">
      <c r="A50" s="145"/>
      <c r="B50" s="146"/>
      <c r="C50" s="147"/>
      <c r="D50" s="147"/>
      <c r="E50" s="152"/>
      <c r="F50" s="153"/>
      <c r="G50" s="229" t="s">
        <v>88</v>
      </c>
      <c r="H50" s="229"/>
      <c r="I50" s="230" t="s">
        <v>105</v>
      </c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29" t="s">
        <v>86</v>
      </c>
      <c r="V50" s="229"/>
      <c r="W50" s="229"/>
      <c r="X50" s="230" t="s">
        <v>108</v>
      </c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1"/>
    </row>
    <row r="51" spans="1:35" ht="33.75" customHeight="1" x14ac:dyDescent="0.15">
      <c r="A51" s="237" t="s">
        <v>169</v>
      </c>
      <c r="B51" s="238"/>
      <c r="C51" s="239" t="s">
        <v>91</v>
      </c>
      <c r="D51" s="239"/>
      <c r="E51" s="239"/>
      <c r="F51" s="239"/>
      <c r="G51" s="240" t="s">
        <v>109</v>
      </c>
      <c r="H51" s="241"/>
      <c r="I51" s="47"/>
      <c r="J51" s="47"/>
      <c r="K51" s="48"/>
      <c r="L51" s="48"/>
      <c r="M51" s="48"/>
      <c r="N51" s="48"/>
      <c r="O51" s="48"/>
      <c r="P51" s="51" t="s">
        <v>110</v>
      </c>
      <c r="Q51" s="48"/>
      <c r="R51" s="51"/>
      <c r="S51" s="52"/>
      <c r="T51" s="242" t="s">
        <v>111</v>
      </c>
      <c r="U51" s="243"/>
      <c r="V51" s="243"/>
      <c r="W51" s="243"/>
      <c r="X51" s="243"/>
      <c r="Y51" s="243"/>
      <c r="Z51" s="243"/>
      <c r="AA51" s="243"/>
      <c r="AB51" s="243"/>
      <c r="AC51" s="244"/>
      <c r="AD51" s="243" t="s">
        <v>60</v>
      </c>
      <c r="AE51" s="243"/>
      <c r="AF51" s="243"/>
      <c r="AG51" s="243"/>
      <c r="AH51" s="243"/>
      <c r="AI51" s="245"/>
    </row>
    <row r="52" spans="1:35" ht="10.5" customHeigh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1:35" s="33" customFormat="1" ht="13.5" customHeight="1" x14ac:dyDescent="0.15">
      <c r="A53" s="154" t="s">
        <v>112</v>
      </c>
      <c r="B53" s="154"/>
      <c r="C53" s="154"/>
      <c r="D53" s="154" t="s">
        <v>114</v>
      </c>
      <c r="E53" s="154"/>
      <c r="F53" s="154"/>
      <c r="G53" s="154" t="s">
        <v>115</v>
      </c>
      <c r="H53" s="154"/>
      <c r="I53" s="154"/>
      <c r="J53" s="154"/>
      <c r="K53" s="174" t="s">
        <v>129</v>
      </c>
      <c r="L53" s="174"/>
      <c r="M53" s="174"/>
      <c r="N53" s="174"/>
      <c r="O53" s="174"/>
      <c r="P53" s="174"/>
      <c r="Q53" s="174"/>
      <c r="R53" s="174"/>
      <c r="S53" s="174"/>
      <c r="T53" s="174"/>
      <c r="U53" s="175"/>
      <c r="V53" s="114" t="s">
        <v>21</v>
      </c>
      <c r="W53" s="114"/>
      <c r="X53" s="114"/>
      <c r="Y53" s="114"/>
      <c r="Z53" s="114"/>
      <c r="AA53" s="115"/>
      <c r="AB53" s="120" t="s">
        <v>45</v>
      </c>
      <c r="AC53" s="120"/>
      <c r="AD53" s="120"/>
      <c r="AE53" s="120"/>
      <c r="AF53" s="120"/>
      <c r="AG53" s="120"/>
      <c r="AH53" s="120"/>
      <c r="AI53" s="121"/>
    </row>
    <row r="54" spans="1:35" ht="12" customHeight="1" x14ac:dyDescent="0.15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26" t="s">
        <v>117</v>
      </c>
      <c r="L54" s="126"/>
      <c r="M54" s="126"/>
      <c r="N54" s="126"/>
      <c r="O54" s="126"/>
      <c r="P54" s="126"/>
      <c r="Q54" s="126" t="s">
        <v>118</v>
      </c>
      <c r="R54" s="126"/>
      <c r="S54" s="126"/>
      <c r="T54" s="126"/>
      <c r="U54" s="128"/>
      <c r="V54" s="116"/>
      <c r="W54" s="116"/>
      <c r="X54" s="116"/>
      <c r="Y54" s="116"/>
      <c r="Z54" s="116"/>
      <c r="AA54" s="117"/>
      <c r="AB54" s="122"/>
      <c r="AC54" s="122"/>
      <c r="AD54" s="122"/>
      <c r="AE54" s="122"/>
      <c r="AF54" s="122"/>
      <c r="AG54" s="122"/>
      <c r="AH54" s="122"/>
      <c r="AI54" s="123"/>
    </row>
    <row r="55" spans="1:35" ht="12" customHeight="1" x14ac:dyDescent="0.1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8"/>
      <c r="V55" s="116"/>
      <c r="W55" s="116"/>
      <c r="X55" s="116"/>
      <c r="Y55" s="116"/>
      <c r="Z55" s="116"/>
      <c r="AA55" s="117"/>
      <c r="AB55" s="122"/>
      <c r="AC55" s="122"/>
      <c r="AD55" s="122"/>
      <c r="AE55" s="122"/>
      <c r="AF55" s="122"/>
      <c r="AG55" s="122"/>
      <c r="AH55" s="122"/>
      <c r="AI55" s="123"/>
    </row>
    <row r="56" spans="1:35" ht="12" customHeight="1" x14ac:dyDescent="0.1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8"/>
      <c r="V56" s="116"/>
      <c r="W56" s="116"/>
      <c r="X56" s="116"/>
      <c r="Y56" s="116"/>
      <c r="Z56" s="116"/>
      <c r="AA56" s="117"/>
      <c r="AB56" s="122"/>
      <c r="AC56" s="122"/>
      <c r="AD56" s="122"/>
      <c r="AE56" s="122"/>
      <c r="AF56" s="122"/>
      <c r="AG56" s="122"/>
      <c r="AH56" s="122"/>
      <c r="AI56" s="123"/>
    </row>
    <row r="57" spans="1:35" ht="12" customHeight="1" x14ac:dyDescent="0.15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8"/>
      <c r="V57" s="116"/>
      <c r="W57" s="116"/>
      <c r="X57" s="116"/>
      <c r="Y57" s="116"/>
      <c r="Z57" s="116"/>
      <c r="AA57" s="117"/>
      <c r="AB57" s="122"/>
      <c r="AC57" s="122"/>
      <c r="AD57" s="122"/>
      <c r="AE57" s="122"/>
      <c r="AF57" s="122"/>
      <c r="AG57" s="122"/>
      <c r="AH57" s="122"/>
      <c r="AI57" s="123"/>
    </row>
    <row r="58" spans="1:35" ht="12" customHeight="1" x14ac:dyDescent="0.15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9"/>
      <c r="V58" s="118"/>
      <c r="W58" s="118"/>
      <c r="X58" s="118"/>
      <c r="Y58" s="118"/>
      <c r="Z58" s="118"/>
      <c r="AA58" s="119"/>
      <c r="AB58" s="124"/>
      <c r="AC58" s="124"/>
      <c r="AD58" s="124"/>
      <c r="AE58" s="124"/>
      <c r="AF58" s="124"/>
      <c r="AG58" s="124"/>
      <c r="AH58" s="124"/>
      <c r="AI58" s="125"/>
    </row>
    <row r="59" spans="1:35" x14ac:dyDescent="0.15">
      <c r="K59" s="49"/>
      <c r="L59" s="49"/>
      <c r="M59" s="49"/>
      <c r="N59" s="49"/>
      <c r="O59" s="49"/>
      <c r="P59" s="49"/>
      <c r="Q59" s="49"/>
      <c r="R59" s="49"/>
      <c r="S59" s="49"/>
      <c r="T59" s="49"/>
    </row>
  </sheetData>
  <mergeCells count="225">
    <mergeCell ref="A1:AI1"/>
    <mergeCell ref="W3:AI3"/>
    <mergeCell ref="A4:AJ4"/>
    <mergeCell ref="Y5:AC5"/>
    <mergeCell ref="AD5:AG5"/>
    <mergeCell ref="B7:C7"/>
    <mergeCell ref="D7:M7"/>
    <mergeCell ref="N7:X7"/>
    <mergeCell ref="C10:J10"/>
    <mergeCell ref="K10:M10"/>
    <mergeCell ref="N10:AA10"/>
    <mergeCell ref="H11:J11"/>
    <mergeCell ref="K11:M11"/>
    <mergeCell ref="H12:J12"/>
    <mergeCell ref="K12:M12"/>
    <mergeCell ref="H13:J13"/>
    <mergeCell ref="K13:M13"/>
    <mergeCell ref="C14:I14"/>
    <mergeCell ref="J14:Y14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C16:D16"/>
    <mergeCell ref="E16:I16"/>
    <mergeCell ref="J16:Q16"/>
    <mergeCell ref="R16:AA16"/>
    <mergeCell ref="E17:I17"/>
    <mergeCell ref="E18:I18"/>
    <mergeCell ref="E19:I19"/>
    <mergeCell ref="J19:Q19"/>
    <mergeCell ref="R19:AA19"/>
    <mergeCell ref="J17:Q18"/>
    <mergeCell ref="R17:AA18"/>
    <mergeCell ref="C17:D19"/>
    <mergeCell ref="D21:F21"/>
    <mergeCell ref="G21:T21"/>
    <mergeCell ref="U21:AI21"/>
    <mergeCell ref="D22:F22"/>
    <mergeCell ref="G22:T22"/>
    <mergeCell ref="U22:AI22"/>
    <mergeCell ref="A23:B23"/>
    <mergeCell ref="D23:F23"/>
    <mergeCell ref="G23:T23"/>
    <mergeCell ref="U23:AI23"/>
    <mergeCell ref="A21:C22"/>
    <mergeCell ref="C24:F24"/>
    <mergeCell ref="G24:L24"/>
    <mergeCell ref="M24:P24"/>
    <mergeCell ref="Q24:T24"/>
    <mergeCell ref="U24:AA24"/>
    <mergeCell ref="AB24:AE24"/>
    <mergeCell ref="AF24:AI24"/>
    <mergeCell ref="C25:F25"/>
    <mergeCell ref="G25:L25"/>
    <mergeCell ref="M25:T25"/>
    <mergeCell ref="U25:AA25"/>
    <mergeCell ref="AB25:AI25"/>
    <mergeCell ref="C26:F26"/>
    <mergeCell ref="G26:L26"/>
    <mergeCell ref="M26:P26"/>
    <mergeCell ref="Q26:T26"/>
    <mergeCell ref="U26:AA26"/>
    <mergeCell ref="AB26:AE26"/>
    <mergeCell ref="AF26:AI26"/>
    <mergeCell ref="C27:F27"/>
    <mergeCell ref="G27:L27"/>
    <mergeCell ref="M27:T27"/>
    <mergeCell ref="U27:AA27"/>
    <mergeCell ref="AB27:AI27"/>
    <mergeCell ref="C28:F28"/>
    <mergeCell ref="G28:L28"/>
    <mergeCell ref="M28:P28"/>
    <mergeCell ref="Q28:T28"/>
    <mergeCell ref="U28:AA28"/>
    <mergeCell ref="AB28:AE28"/>
    <mergeCell ref="AF28:AI28"/>
    <mergeCell ref="C29:F29"/>
    <mergeCell ref="G29:L29"/>
    <mergeCell ref="M29:T29"/>
    <mergeCell ref="U29:AA29"/>
    <mergeCell ref="AB29:AI29"/>
    <mergeCell ref="A30:B30"/>
    <mergeCell ref="C30:F30"/>
    <mergeCell ref="G30:AI30"/>
    <mergeCell ref="C31:F31"/>
    <mergeCell ref="G31:L31"/>
    <mergeCell ref="M31:T31"/>
    <mergeCell ref="U31:AA31"/>
    <mergeCell ref="AB31:AI31"/>
    <mergeCell ref="C32:F32"/>
    <mergeCell ref="G32:L32"/>
    <mergeCell ref="M32:T32"/>
    <mergeCell ref="U32:AA32"/>
    <mergeCell ref="AB32:AI32"/>
    <mergeCell ref="C33:F33"/>
    <mergeCell ref="G33:L33"/>
    <mergeCell ref="M33:T33"/>
    <mergeCell ref="U33:AA33"/>
    <mergeCell ref="AB33:AI33"/>
    <mergeCell ref="C34:F34"/>
    <mergeCell ref="G34:L34"/>
    <mergeCell ref="M34:T34"/>
    <mergeCell ref="U34:AA34"/>
    <mergeCell ref="AB34:AI34"/>
    <mergeCell ref="C35:F35"/>
    <mergeCell ref="G35:L35"/>
    <mergeCell ref="M35:T35"/>
    <mergeCell ref="U35:AA35"/>
    <mergeCell ref="AB35:AI35"/>
    <mergeCell ref="C36:F36"/>
    <mergeCell ref="G36:L36"/>
    <mergeCell ref="M36:T36"/>
    <mergeCell ref="U36:AA36"/>
    <mergeCell ref="AB36:AI36"/>
    <mergeCell ref="G37:T37"/>
    <mergeCell ref="U37:AI37"/>
    <mergeCell ref="G38:T38"/>
    <mergeCell ref="U38:AI38"/>
    <mergeCell ref="G39:H39"/>
    <mergeCell ref="I39:T39"/>
    <mergeCell ref="U39:W39"/>
    <mergeCell ref="X39:AI39"/>
    <mergeCell ref="G40:H40"/>
    <mergeCell ref="I40:T40"/>
    <mergeCell ref="U40:W40"/>
    <mergeCell ref="X40:AI40"/>
    <mergeCell ref="G41:H41"/>
    <mergeCell ref="I41:T41"/>
    <mergeCell ref="U41:W41"/>
    <mergeCell ref="X41:AI41"/>
    <mergeCell ref="G42:H42"/>
    <mergeCell ref="I42:T42"/>
    <mergeCell ref="U42:W42"/>
    <mergeCell ref="X42:AI42"/>
    <mergeCell ref="G43:H43"/>
    <mergeCell ref="I43:T43"/>
    <mergeCell ref="U43:W43"/>
    <mergeCell ref="X43:AI43"/>
    <mergeCell ref="U44:W44"/>
    <mergeCell ref="X44:AI44"/>
    <mergeCell ref="G45:H45"/>
    <mergeCell ref="I45:T45"/>
    <mergeCell ref="U45:W45"/>
    <mergeCell ref="X45:AI45"/>
    <mergeCell ref="G46:H46"/>
    <mergeCell ref="I46:T46"/>
    <mergeCell ref="U46:W46"/>
    <mergeCell ref="X46:AI46"/>
    <mergeCell ref="G44:H44"/>
    <mergeCell ref="I44:T44"/>
    <mergeCell ref="G50:H50"/>
    <mergeCell ref="I50:T50"/>
    <mergeCell ref="U50:W50"/>
    <mergeCell ref="X50:AI50"/>
    <mergeCell ref="A51:B51"/>
    <mergeCell ref="C51:F51"/>
    <mergeCell ref="G51:H51"/>
    <mergeCell ref="T51:AC51"/>
    <mergeCell ref="AD51:AI51"/>
    <mergeCell ref="G47:H47"/>
    <mergeCell ref="I47:T47"/>
    <mergeCell ref="U47:W47"/>
    <mergeCell ref="X47:AI47"/>
    <mergeCell ref="G48:H48"/>
    <mergeCell ref="I48:T48"/>
    <mergeCell ref="U48:W48"/>
    <mergeCell ref="X48:AI48"/>
    <mergeCell ref="G49:H49"/>
    <mergeCell ref="I49:T49"/>
    <mergeCell ref="U49:W49"/>
    <mergeCell ref="X49:AI49"/>
    <mergeCell ref="E39:F41"/>
    <mergeCell ref="K53:U53"/>
    <mergeCell ref="A5:A9"/>
    <mergeCell ref="D5:X6"/>
    <mergeCell ref="Y6:AC9"/>
    <mergeCell ref="AD6:AE9"/>
    <mergeCell ref="AF6:AG9"/>
    <mergeCell ref="AH7:AI9"/>
    <mergeCell ref="B8:C9"/>
    <mergeCell ref="D8:M9"/>
    <mergeCell ref="N8:X9"/>
    <mergeCell ref="B10:B13"/>
    <mergeCell ref="C11:D13"/>
    <mergeCell ref="F11:G13"/>
    <mergeCell ref="N11:O13"/>
    <mergeCell ref="P11:Q13"/>
    <mergeCell ref="R11:S13"/>
    <mergeCell ref="T11:U13"/>
    <mergeCell ref="V11:W13"/>
    <mergeCell ref="X11:Y13"/>
    <mergeCell ref="Z11:AA13"/>
    <mergeCell ref="AC13:AF14"/>
    <mergeCell ref="AG13:AI14"/>
    <mergeCell ref="B14:B19"/>
    <mergeCell ref="V53:AA58"/>
    <mergeCell ref="AB53:AI58"/>
    <mergeCell ref="K54:P58"/>
    <mergeCell ref="Q54:U58"/>
    <mergeCell ref="A10:A19"/>
    <mergeCell ref="A42:B44"/>
    <mergeCell ref="C42:D44"/>
    <mergeCell ref="E42:F44"/>
    <mergeCell ref="A45:B50"/>
    <mergeCell ref="C45:D50"/>
    <mergeCell ref="E45:F50"/>
    <mergeCell ref="A53:C58"/>
    <mergeCell ref="D53:F58"/>
    <mergeCell ref="G53:J58"/>
    <mergeCell ref="A24:B25"/>
    <mergeCell ref="A26:B27"/>
    <mergeCell ref="A28:B29"/>
    <mergeCell ref="A31:B32"/>
    <mergeCell ref="A33:B34"/>
    <mergeCell ref="A35:B36"/>
    <mergeCell ref="A37:B38"/>
    <mergeCell ref="C37:F38"/>
    <mergeCell ref="A39:B41"/>
    <mergeCell ref="C39:D41"/>
  </mergeCells>
  <phoneticPr fontId="18"/>
  <conditionalFormatting sqref="E11:E12">
    <cfRule type="expression" dxfId="41" priority="14">
      <formula>$C$11="あいち尾東"</formula>
    </cfRule>
  </conditionalFormatting>
  <conditionalFormatting sqref="E11 E13">
    <cfRule type="expression" dxfId="40" priority="10">
      <formula>$C$11="東海労働"</formula>
    </cfRule>
    <cfRule type="expression" dxfId="39" priority="11">
      <formula>$C$11="東濃信用"</formula>
    </cfRule>
    <cfRule type="expression" dxfId="38" priority="12">
      <formula>$C$11="中日信用"</formula>
    </cfRule>
    <cfRule type="expression" dxfId="37" priority="13">
      <formula>$C$11="東春信用"</formula>
    </cfRule>
    <cfRule type="expression" dxfId="36" priority="2">
      <formula>$C$11="瀬戸信用"</formula>
    </cfRule>
    <cfRule type="expression" dxfId="35" priority="1">
      <formula>$C$11="瀬戸信用"</formula>
    </cfRule>
  </conditionalFormatting>
  <conditionalFormatting sqref="E12:E13">
    <cfRule type="expression" dxfId="34" priority="6">
      <formula>$C$11="十六"</formula>
    </cfRule>
    <cfRule type="expression" dxfId="33" priority="7">
      <formula>$C$11="名古屋"</formula>
    </cfRule>
    <cfRule type="expression" dxfId="32" priority="8">
      <formula>$C$11="中京"</formula>
    </cfRule>
    <cfRule type="expression" dxfId="31" priority="9">
      <formula>$C$11="三菱UFJ"</formula>
    </cfRule>
  </conditionalFormatting>
  <pageMargins left="0.47244094488188976" right="0.27559055118110237" top="0.31496062992125984" bottom="0.11811023622047245" header="0.31496062992125984" footer="0.35433070866141736"/>
  <pageSetup paperSize="9" fitToWidth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EB45415-5734-4FEA-9F3D-E0C688D1CD4D}">
            <xm:f>入力表!$E$9="本店"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H12:J13</xm:sqref>
        </x14:conditionalFormatting>
        <x14:conditionalFormatting xmlns:xm="http://schemas.microsoft.com/office/excel/2006/main">
          <x14:cfRule type="expression" priority="4" id="{A4697AEC-D5B3-4EAF-8B28-C94D4FE7E2A8}">
            <xm:f>入力表!$E$9="出張所"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H11:J12</xm:sqref>
        </x14:conditionalFormatting>
        <x14:conditionalFormatting xmlns:xm="http://schemas.microsoft.com/office/excel/2006/main">
          <x14:cfRule type="expression" priority="3" id="{5FD58762-7842-4636-BE10-E2A2CDA9F4BE}">
            <xm:f>入力表!$E$9="支店"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H11:J11 H13:J13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8"/>
  <sheetViews>
    <sheetView showZeros="0" workbookViewId="0">
      <selection sqref="A1:AI1"/>
    </sheetView>
  </sheetViews>
  <sheetFormatPr defaultRowHeight="13.5" x14ac:dyDescent="0.15"/>
  <cols>
    <col min="1" max="2" width="3.25" style="32" customWidth="1"/>
    <col min="3" max="7" width="4.625" style="32" customWidth="1"/>
    <col min="8" max="9" width="2.625" style="32" customWidth="1"/>
    <col min="10" max="20" width="2.25" style="32" customWidth="1"/>
    <col min="21" max="26" width="2.375" style="32" customWidth="1"/>
    <col min="27" max="34" width="2.25" style="32" customWidth="1"/>
    <col min="35" max="35" width="2.625" style="32" customWidth="1"/>
    <col min="36" max="36" width="1.75" style="32" customWidth="1"/>
    <col min="37" max="40" width="2.625" style="32" customWidth="1"/>
    <col min="41" max="41" width="9" style="32" bestFit="1" customWidth="1"/>
    <col min="42" max="42" width="9" style="32" customWidth="1"/>
    <col min="43" max="16384" width="9" style="32"/>
  </cols>
  <sheetData>
    <row r="1" spans="1:46" ht="18.75" x14ac:dyDescent="0.15">
      <c r="A1" s="380" t="s">
        <v>119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</row>
    <row r="2" spans="1:46" ht="3.7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</row>
    <row r="3" spans="1:46" ht="19.5" customHeight="1" x14ac:dyDescent="0.15">
      <c r="A3" s="381" t="s">
        <v>120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W3" s="347" t="str">
        <f>IF(入力表!C2="","令和　　　　年　　　　月　　　　日提出",入力表!C2)</f>
        <v>令和　　　　年　　　　月　　　　日提出</v>
      </c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9"/>
    </row>
    <row r="4" spans="1:46" ht="33" customHeight="1" x14ac:dyDescent="0.15">
      <c r="A4" s="350" t="s">
        <v>13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</row>
    <row r="5" spans="1:46" ht="22.5" customHeight="1" x14ac:dyDescent="0.15">
      <c r="A5" s="176" t="s">
        <v>5</v>
      </c>
      <c r="B5" s="38" t="s">
        <v>3</v>
      </c>
      <c r="C5" s="40"/>
      <c r="D5" s="179">
        <f>入力表!C4</f>
        <v>0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1"/>
      <c r="Y5" s="351" t="s">
        <v>23</v>
      </c>
      <c r="Z5" s="352"/>
      <c r="AA5" s="352"/>
      <c r="AB5" s="352"/>
      <c r="AC5" s="353"/>
      <c r="AD5" s="354" t="s">
        <v>14</v>
      </c>
      <c r="AE5" s="355"/>
      <c r="AF5" s="355"/>
      <c r="AG5" s="356"/>
      <c r="AH5" s="53"/>
      <c r="AI5" s="53"/>
      <c r="AO5" s="382" t="s">
        <v>19</v>
      </c>
      <c r="AP5" s="382"/>
      <c r="AQ5" s="382"/>
      <c r="AR5" s="382"/>
      <c r="AS5" s="382"/>
      <c r="AT5" s="382"/>
    </row>
    <row r="6" spans="1:46" ht="6" customHeight="1" x14ac:dyDescent="0.15">
      <c r="A6" s="177"/>
      <c r="B6" s="39"/>
      <c r="C6" s="41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3"/>
      <c r="Y6" s="184"/>
      <c r="Z6" s="185"/>
      <c r="AA6" s="185"/>
      <c r="AB6" s="185"/>
      <c r="AC6" s="186"/>
      <c r="AD6" s="187" t="s">
        <v>28</v>
      </c>
      <c r="AE6" s="188"/>
      <c r="AF6" s="187" t="s">
        <v>31</v>
      </c>
      <c r="AG6" s="191"/>
      <c r="AH6" s="53"/>
      <c r="AI6" s="53"/>
      <c r="AO6" s="63"/>
      <c r="AP6" s="63"/>
      <c r="AQ6" s="63"/>
      <c r="AR6" s="63"/>
      <c r="AS6" s="63"/>
      <c r="AT6" s="63"/>
    </row>
    <row r="7" spans="1:46" ht="12" customHeight="1" x14ac:dyDescent="0.15">
      <c r="A7" s="178"/>
      <c r="B7" s="357" t="s">
        <v>33</v>
      </c>
      <c r="C7" s="357"/>
      <c r="D7" s="358" t="str">
        <f>入力表!C6</f>
        <v/>
      </c>
      <c r="E7" s="358"/>
      <c r="F7" s="358"/>
      <c r="G7" s="358"/>
      <c r="H7" s="358"/>
      <c r="I7" s="358"/>
      <c r="J7" s="358"/>
      <c r="K7" s="358"/>
      <c r="L7" s="358"/>
      <c r="M7" s="358"/>
      <c r="N7" s="359" t="s">
        <v>36</v>
      </c>
      <c r="O7" s="360"/>
      <c r="P7" s="360"/>
      <c r="Q7" s="360"/>
      <c r="R7" s="360"/>
      <c r="S7" s="360"/>
      <c r="T7" s="360"/>
      <c r="U7" s="360"/>
      <c r="V7" s="360"/>
      <c r="W7" s="360"/>
      <c r="X7" s="361"/>
      <c r="Y7" s="184"/>
      <c r="Z7" s="185"/>
      <c r="AA7" s="185"/>
      <c r="AB7" s="185"/>
      <c r="AC7" s="186"/>
      <c r="AD7" s="189"/>
      <c r="AE7" s="190"/>
      <c r="AF7" s="189"/>
      <c r="AG7" s="192"/>
      <c r="AH7" s="193"/>
      <c r="AI7" s="193"/>
    </row>
    <row r="8" spans="1:46" ht="15.75" customHeight="1" x14ac:dyDescent="0.15">
      <c r="A8" s="178"/>
      <c r="B8" s="194" t="s">
        <v>38</v>
      </c>
      <c r="C8" s="194"/>
      <c r="D8" s="196">
        <f>入力表!C5</f>
        <v>0</v>
      </c>
      <c r="E8" s="196"/>
      <c r="F8" s="196"/>
      <c r="G8" s="196"/>
      <c r="H8" s="196"/>
      <c r="I8" s="196"/>
      <c r="J8" s="196"/>
      <c r="K8" s="196"/>
      <c r="L8" s="196"/>
      <c r="M8" s="196"/>
      <c r="N8" s="198">
        <f>入力表!C7</f>
        <v>0</v>
      </c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184"/>
      <c r="Z8" s="185"/>
      <c r="AA8" s="185"/>
      <c r="AB8" s="185"/>
      <c r="AC8" s="186"/>
      <c r="AD8" s="189"/>
      <c r="AE8" s="190"/>
      <c r="AF8" s="189"/>
      <c r="AG8" s="192"/>
      <c r="AH8" s="193"/>
      <c r="AI8" s="193"/>
    </row>
    <row r="9" spans="1:46" ht="15.75" customHeight="1" x14ac:dyDescent="0.15">
      <c r="A9" s="178"/>
      <c r="B9" s="195"/>
      <c r="C9" s="195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201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184"/>
      <c r="Z9" s="185"/>
      <c r="AA9" s="185"/>
      <c r="AB9" s="185"/>
      <c r="AC9" s="186"/>
      <c r="AD9" s="189"/>
      <c r="AE9" s="190"/>
      <c r="AF9" s="189"/>
      <c r="AG9" s="192"/>
      <c r="AH9" s="193"/>
      <c r="AI9" s="193"/>
    </row>
    <row r="10" spans="1:46" ht="13.5" customHeight="1" x14ac:dyDescent="0.15">
      <c r="A10" s="130" t="s">
        <v>46</v>
      </c>
      <c r="B10" s="204" t="s">
        <v>47</v>
      </c>
      <c r="C10" s="225" t="s">
        <v>16</v>
      </c>
      <c r="D10" s="225"/>
      <c r="E10" s="225"/>
      <c r="F10" s="225"/>
      <c r="G10" s="225"/>
      <c r="H10" s="225"/>
      <c r="I10" s="225"/>
      <c r="J10" s="225"/>
      <c r="K10" s="225" t="s">
        <v>24</v>
      </c>
      <c r="L10" s="225"/>
      <c r="M10" s="225"/>
      <c r="N10" s="362" t="s">
        <v>39</v>
      </c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4"/>
      <c r="AB10" s="56"/>
      <c r="AC10" s="56"/>
      <c r="AD10" s="56"/>
      <c r="AE10" s="56"/>
      <c r="AF10" s="56"/>
      <c r="AG10" s="56"/>
      <c r="AH10" s="61"/>
      <c r="AI10" s="61"/>
    </row>
    <row r="11" spans="1:46" ht="12.75" customHeight="1" x14ac:dyDescent="0.15">
      <c r="A11" s="130"/>
      <c r="B11" s="205"/>
      <c r="C11" s="207" t="str">
        <f>IF(入力表!C8="選択してください","",LEFT(入力表!C8,LEN(入力表!C8)-2))</f>
        <v/>
      </c>
      <c r="D11" s="208"/>
      <c r="E11" s="44" t="s">
        <v>61</v>
      </c>
      <c r="F11" s="213">
        <f>入力表!C9</f>
        <v>0</v>
      </c>
      <c r="G11" s="213"/>
      <c r="H11" s="331" t="s">
        <v>164</v>
      </c>
      <c r="I11" s="331"/>
      <c r="J11" s="332"/>
      <c r="K11" s="148" t="str">
        <f>IF(入力表!C10="普通","➀．普通","１．普通")</f>
        <v>１．普通</v>
      </c>
      <c r="L11" s="333"/>
      <c r="M11" s="149"/>
      <c r="N11" s="214" t="str">
        <f>MID(入力表!$C$11,1,1)</f>
        <v/>
      </c>
      <c r="O11" s="215"/>
      <c r="P11" s="214" t="str">
        <f>MID(入力表!$C$11,2,1)</f>
        <v/>
      </c>
      <c r="Q11" s="215"/>
      <c r="R11" s="214" t="str">
        <f>MID(入力表!$C$11,3,1)</f>
        <v/>
      </c>
      <c r="S11" s="215"/>
      <c r="T11" s="214" t="str">
        <f>MID(入力表!$C$11,4,1)</f>
        <v/>
      </c>
      <c r="U11" s="215"/>
      <c r="V11" s="214" t="str">
        <f>MID(入力表!$C$11,5,1)</f>
        <v/>
      </c>
      <c r="W11" s="215"/>
      <c r="X11" s="214" t="str">
        <f>MID(入力表!$C$11,6,1)</f>
        <v/>
      </c>
      <c r="Y11" s="215"/>
      <c r="Z11" s="214" t="str">
        <f>MID(入力表!C11,7,1)</f>
        <v/>
      </c>
      <c r="AA11" s="220"/>
      <c r="AB11" s="57"/>
      <c r="AC11" s="1" t="s">
        <v>49</v>
      </c>
      <c r="AD11" s="57"/>
    </row>
    <row r="12" spans="1:46" ht="12.75" customHeight="1" x14ac:dyDescent="0.15">
      <c r="A12" s="130"/>
      <c r="B12" s="205"/>
      <c r="C12" s="209"/>
      <c r="D12" s="210"/>
      <c r="E12" s="45" t="s">
        <v>162</v>
      </c>
      <c r="F12" s="213"/>
      <c r="G12" s="213"/>
      <c r="H12" s="334" t="s">
        <v>165</v>
      </c>
      <c r="I12" s="334"/>
      <c r="J12" s="335"/>
      <c r="K12" s="150" t="str">
        <f>IF(入力表!C10="当座","➁．当座","２．当座")</f>
        <v>２．当座</v>
      </c>
      <c r="L12" s="336"/>
      <c r="M12" s="151"/>
      <c r="N12" s="216"/>
      <c r="O12" s="217"/>
      <c r="P12" s="216"/>
      <c r="Q12" s="217"/>
      <c r="R12" s="216"/>
      <c r="S12" s="217"/>
      <c r="T12" s="216"/>
      <c r="U12" s="217"/>
      <c r="V12" s="216"/>
      <c r="W12" s="217"/>
      <c r="X12" s="216"/>
      <c r="Y12" s="217"/>
      <c r="Z12" s="216"/>
      <c r="AA12" s="221"/>
      <c r="AC12" s="1" t="s">
        <v>50</v>
      </c>
      <c r="AD12" s="57"/>
    </row>
    <row r="13" spans="1:46" ht="12.75" customHeight="1" x14ac:dyDescent="0.15">
      <c r="A13" s="131"/>
      <c r="B13" s="206"/>
      <c r="C13" s="211"/>
      <c r="D13" s="212"/>
      <c r="E13" s="46" t="s">
        <v>20</v>
      </c>
      <c r="F13" s="213"/>
      <c r="G13" s="213"/>
      <c r="H13" s="337" t="s">
        <v>166</v>
      </c>
      <c r="I13" s="337"/>
      <c r="J13" s="338"/>
      <c r="K13" s="339" t="str">
        <f>IF(入力表!C10="納税","➂．納税","３．納税")</f>
        <v>３．納税</v>
      </c>
      <c r="L13" s="340"/>
      <c r="M13" s="341"/>
      <c r="N13" s="218"/>
      <c r="O13" s="219"/>
      <c r="P13" s="218"/>
      <c r="Q13" s="219"/>
      <c r="R13" s="218"/>
      <c r="S13" s="219"/>
      <c r="T13" s="218"/>
      <c r="U13" s="219"/>
      <c r="V13" s="218"/>
      <c r="W13" s="219"/>
      <c r="X13" s="218"/>
      <c r="Y13" s="219"/>
      <c r="Z13" s="222"/>
      <c r="AA13" s="223"/>
      <c r="AC13" s="224" t="s">
        <v>51</v>
      </c>
      <c r="AD13" s="225"/>
      <c r="AE13" s="225"/>
      <c r="AF13" s="225"/>
      <c r="AG13" s="224" t="s">
        <v>53</v>
      </c>
      <c r="AH13" s="225"/>
      <c r="AI13" s="225"/>
    </row>
    <row r="14" spans="1:46" x14ac:dyDescent="0.15">
      <c r="A14" s="131"/>
      <c r="B14" s="226" t="s">
        <v>55</v>
      </c>
      <c r="C14" s="342" t="s">
        <v>18</v>
      </c>
      <c r="D14" s="343"/>
      <c r="E14" s="343"/>
      <c r="F14" s="343"/>
      <c r="G14" s="343"/>
      <c r="H14" s="343"/>
      <c r="I14" s="344"/>
      <c r="J14" s="225" t="s">
        <v>17</v>
      </c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345"/>
      <c r="Z14" s="53"/>
      <c r="AA14" s="53"/>
      <c r="AC14" s="225"/>
      <c r="AD14" s="225"/>
      <c r="AE14" s="225"/>
      <c r="AF14" s="225"/>
      <c r="AG14" s="225"/>
      <c r="AH14" s="225"/>
      <c r="AI14" s="225"/>
    </row>
    <row r="15" spans="1:46" ht="31.5" customHeight="1" x14ac:dyDescent="0.15">
      <c r="A15" s="131"/>
      <c r="B15" s="227"/>
      <c r="C15" s="42">
        <v>1</v>
      </c>
      <c r="D15" s="42"/>
      <c r="E15" s="42"/>
      <c r="F15" s="42"/>
      <c r="G15" s="42">
        <v>0</v>
      </c>
      <c r="H15" s="154" t="s">
        <v>26</v>
      </c>
      <c r="I15" s="154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307"/>
      <c r="Z15" s="54"/>
      <c r="AA15" s="55"/>
      <c r="AC15" s="58"/>
      <c r="AD15" s="58"/>
      <c r="AE15" s="58"/>
      <c r="AF15" s="58"/>
      <c r="AG15" s="58"/>
      <c r="AH15" s="58"/>
      <c r="AI15" s="58"/>
    </row>
    <row r="16" spans="1:46" ht="12.75" customHeight="1" x14ac:dyDescent="0.15">
      <c r="A16" s="131"/>
      <c r="B16" s="227"/>
      <c r="C16" s="260" t="s">
        <v>25</v>
      </c>
      <c r="D16" s="262"/>
      <c r="E16" s="225" t="s">
        <v>57</v>
      </c>
      <c r="F16" s="225"/>
      <c r="G16" s="225"/>
      <c r="H16" s="225"/>
      <c r="I16" s="225"/>
      <c r="J16" s="312" t="s">
        <v>62</v>
      </c>
      <c r="K16" s="312"/>
      <c r="L16" s="312"/>
      <c r="M16" s="312"/>
      <c r="N16" s="312"/>
      <c r="O16" s="312"/>
      <c r="P16" s="312"/>
      <c r="Q16" s="312"/>
      <c r="R16" s="312" t="s">
        <v>63</v>
      </c>
      <c r="S16" s="312"/>
      <c r="T16" s="312"/>
      <c r="U16" s="312"/>
      <c r="V16" s="312"/>
      <c r="W16" s="312"/>
      <c r="X16" s="312"/>
      <c r="Y16" s="312"/>
      <c r="Z16" s="313"/>
      <c r="AA16" s="314"/>
    </row>
    <row r="17" spans="1:41" ht="11.25" customHeight="1" x14ac:dyDescent="0.15">
      <c r="A17" s="131"/>
      <c r="B17" s="227"/>
      <c r="C17" s="325">
        <v>166</v>
      </c>
      <c r="D17" s="326"/>
      <c r="E17" s="315" t="s">
        <v>9</v>
      </c>
      <c r="F17" s="315"/>
      <c r="G17" s="315"/>
      <c r="H17" s="315"/>
      <c r="I17" s="315"/>
      <c r="J17" s="225" t="s">
        <v>27</v>
      </c>
      <c r="K17" s="225"/>
      <c r="L17" s="225"/>
      <c r="M17" s="225"/>
      <c r="N17" s="225"/>
      <c r="O17" s="225"/>
      <c r="P17" s="225"/>
      <c r="Q17" s="225"/>
      <c r="R17" s="322" t="s">
        <v>65</v>
      </c>
      <c r="S17" s="322"/>
      <c r="T17" s="322"/>
      <c r="U17" s="322"/>
      <c r="V17" s="322"/>
      <c r="W17" s="322"/>
      <c r="X17" s="322"/>
      <c r="Y17" s="322"/>
      <c r="Z17" s="323"/>
      <c r="AA17" s="324"/>
      <c r="AC17" s="36" t="s">
        <v>58</v>
      </c>
      <c r="AD17" s="60"/>
      <c r="AE17" s="60"/>
      <c r="AF17" s="60"/>
      <c r="AG17" s="60"/>
      <c r="AH17" s="60"/>
      <c r="AI17" s="60"/>
    </row>
    <row r="18" spans="1:41" ht="11.25" customHeight="1" x14ac:dyDescent="0.15">
      <c r="A18" s="131"/>
      <c r="B18" s="227"/>
      <c r="C18" s="327"/>
      <c r="D18" s="328"/>
      <c r="E18" s="316" t="s">
        <v>2</v>
      </c>
      <c r="F18" s="316"/>
      <c r="G18" s="316"/>
      <c r="H18" s="316"/>
      <c r="I18" s="316"/>
      <c r="J18" s="225"/>
      <c r="K18" s="225"/>
      <c r="L18" s="225"/>
      <c r="M18" s="225"/>
      <c r="N18" s="225"/>
      <c r="O18" s="225"/>
      <c r="P18" s="225"/>
      <c r="Q18" s="225"/>
      <c r="R18" s="322"/>
      <c r="S18" s="322"/>
      <c r="T18" s="322"/>
      <c r="U18" s="322"/>
      <c r="V18" s="322"/>
      <c r="W18" s="322"/>
      <c r="X18" s="322"/>
      <c r="Y18" s="322"/>
      <c r="Z18" s="323"/>
      <c r="AA18" s="324"/>
      <c r="AC18" s="36" t="s">
        <v>66</v>
      </c>
      <c r="AD18" s="59"/>
      <c r="AE18" s="60"/>
      <c r="AF18" s="60"/>
      <c r="AG18" s="60"/>
      <c r="AH18" s="60"/>
      <c r="AI18" s="60"/>
    </row>
    <row r="19" spans="1:41" ht="11.25" customHeight="1" x14ac:dyDescent="0.15">
      <c r="A19" s="132"/>
      <c r="B19" s="228"/>
      <c r="C19" s="329"/>
      <c r="D19" s="330"/>
      <c r="E19" s="317" t="s">
        <v>11</v>
      </c>
      <c r="F19" s="317"/>
      <c r="G19" s="317"/>
      <c r="H19" s="317"/>
      <c r="I19" s="317"/>
      <c r="J19" s="318" t="s">
        <v>44</v>
      </c>
      <c r="K19" s="318"/>
      <c r="L19" s="318"/>
      <c r="M19" s="318"/>
      <c r="N19" s="318"/>
      <c r="O19" s="318"/>
      <c r="P19" s="318"/>
      <c r="Q19" s="318"/>
      <c r="R19" s="319" t="s">
        <v>12</v>
      </c>
      <c r="S19" s="319"/>
      <c r="T19" s="319"/>
      <c r="U19" s="319"/>
      <c r="V19" s="319"/>
      <c r="W19" s="319"/>
      <c r="X19" s="319"/>
      <c r="Y19" s="319"/>
      <c r="Z19" s="320"/>
      <c r="AA19" s="321"/>
      <c r="AC19" s="59" t="s">
        <v>68</v>
      </c>
      <c r="AD19" s="60"/>
      <c r="AE19" s="60"/>
      <c r="AF19" s="60"/>
      <c r="AG19" s="60"/>
      <c r="AH19" s="60"/>
      <c r="AI19" s="60"/>
    </row>
    <row r="20" spans="1:41" ht="12.75" customHeight="1" x14ac:dyDescent="0.15">
      <c r="A20" s="36" t="s">
        <v>29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 t="s">
        <v>70</v>
      </c>
      <c r="Q20" s="36"/>
      <c r="R20" s="36"/>
    </row>
    <row r="21" spans="1:41" ht="13.5" customHeight="1" x14ac:dyDescent="0.15">
      <c r="A21" s="308" t="s">
        <v>0</v>
      </c>
      <c r="B21" s="309"/>
      <c r="C21" s="309"/>
      <c r="D21" s="300" t="s">
        <v>33</v>
      </c>
      <c r="E21" s="300"/>
      <c r="F21" s="300"/>
      <c r="G21" s="406" t="str">
        <f>IF(入力表!C16="ドウジョウ",D7,入力表!C16)</f>
        <v/>
      </c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301" t="str">
        <f>IF(入力表!C21="ドウジョウ",D7,入力表!C21)</f>
        <v/>
      </c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2"/>
    </row>
    <row r="22" spans="1:41" ht="25.5" customHeight="1" x14ac:dyDescent="0.15">
      <c r="A22" s="310"/>
      <c r="B22" s="195"/>
      <c r="C22" s="311"/>
      <c r="D22" s="194" t="s">
        <v>38</v>
      </c>
      <c r="E22" s="194"/>
      <c r="F22" s="194"/>
      <c r="G22" s="196">
        <f>IF(入力表!C15="同上",D8,入力表!C15)</f>
        <v>0</v>
      </c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303">
        <f>IF(入力表!C20="同上",D8,入力表!C20)</f>
        <v>0</v>
      </c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4"/>
      <c r="AO22" s="61"/>
    </row>
    <row r="23" spans="1:41" ht="25.5" customHeight="1" x14ac:dyDescent="0.15">
      <c r="A23" s="305" t="s">
        <v>7</v>
      </c>
      <c r="B23" s="235"/>
      <c r="C23" s="43"/>
      <c r="D23" s="195" t="s">
        <v>52</v>
      </c>
      <c r="E23" s="195"/>
      <c r="F23" s="195"/>
      <c r="G23" s="306">
        <f>IF(入力表!C14="同上",D5,入力表!C14)</f>
        <v>0</v>
      </c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195">
        <f>IF(入力表!C19="同上",D5,入力表!C19)</f>
        <v>0</v>
      </c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307"/>
    </row>
    <row r="24" spans="1:41" ht="13.5" customHeight="1" x14ac:dyDescent="0.15">
      <c r="A24" s="155" t="str">
        <f>IF(G25&lt;&gt;""," レ35"," 　35")</f>
        <v xml:space="preserve"> 　35</v>
      </c>
      <c r="B24" s="156"/>
      <c r="C24" s="159" t="s">
        <v>30</v>
      </c>
      <c r="D24" s="160"/>
      <c r="E24" s="160"/>
      <c r="F24" s="161"/>
      <c r="G24" s="260" t="s">
        <v>71</v>
      </c>
      <c r="H24" s="261"/>
      <c r="I24" s="261"/>
      <c r="J24" s="261"/>
      <c r="K24" s="261"/>
      <c r="L24" s="262"/>
      <c r="M24" s="295" t="str">
        <f>IF(入力表!C26="全期","レ全納","　 全納")</f>
        <v>　 全納</v>
      </c>
      <c r="N24" s="296"/>
      <c r="O24" s="296"/>
      <c r="P24" s="296"/>
      <c r="Q24" s="296" t="str">
        <f>IF(入力表!C26="期別","レ期別","　 期別")</f>
        <v>　 期別</v>
      </c>
      <c r="R24" s="296"/>
      <c r="S24" s="296"/>
      <c r="T24" s="297"/>
      <c r="U24" s="263" t="s">
        <v>37</v>
      </c>
      <c r="V24" s="264"/>
      <c r="W24" s="264"/>
      <c r="X24" s="264"/>
      <c r="Y24" s="264"/>
      <c r="Z24" s="264"/>
      <c r="AA24" s="265"/>
      <c r="AB24" s="295" t="str">
        <f>IF(入力表!F26="全期","レ全納","　 全納")</f>
        <v>　 全納</v>
      </c>
      <c r="AC24" s="296"/>
      <c r="AD24" s="296"/>
      <c r="AE24" s="296"/>
      <c r="AF24" s="296" t="str">
        <f>IF(入力表!F26="期別","レ期別","　 期別")</f>
        <v>　 期別</v>
      </c>
      <c r="AG24" s="296"/>
      <c r="AH24" s="296"/>
      <c r="AI24" s="298"/>
    </row>
    <row r="25" spans="1:41" ht="13.5" customHeight="1" x14ac:dyDescent="0.15">
      <c r="A25" s="157"/>
      <c r="B25" s="158"/>
      <c r="C25" s="141" t="s">
        <v>59</v>
      </c>
      <c r="D25" s="266"/>
      <c r="E25" s="266"/>
      <c r="F25" s="142"/>
      <c r="G25" s="286" t="str">
        <f>IF(入力表!C24="入力してください","",IF(入力表!C24&lt;&gt;"",入力表!C24,""))</f>
        <v/>
      </c>
      <c r="H25" s="287"/>
      <c r="I25" s="287"/>
      <c r="J25" s="287"/>
      <c r="K25" s="287"/>
      <c r="L25" s="288"/>
      <c r="M25" s="289" t="str">
        <f>IF(入力表!C25&lt;&gt;"","令和"&amp;"　"&amp;DBCS(入力表!C25)&amp;"　","令和　　　")&amp;IF(入力表!D25&lt;&gt;"","年度"&amp;"　"&amp;DBCS(入力表!D25)&amp;"　"&amp;"期から","年度　　　期から")</f>
        <v>令和　　　年度　　　期から</v>
      </c>
      <c r="N25" s="289"/>
      <c r="O25" s="289"/>
      <c r="P25" s="289"/>
      <c r="Q25" s="289"/>
      <c r="R25" s="289"/>
      <c r="S25" s="289"/>
      <c r="T25" s="290"/>
      <c r="U25" s="291" t="str">
        <f>IF(入力表!F24="入力してください","",IF(入力表!F24&lt;&gt;"",入力表!F24,""))</f>
        <v/>
      </c>
      <c r="V25" s="292"/>
      <c r="W25" s="292"/>
      <c r="X25" s="292"/>
      <c r="Y25" s="292"/>
      <c r="Z25" s="292"/>
      <c r="AA25" s="293"/>
      <c r="AB25" s="299" t="str">
        <f>IF(入力表!F25&lt;&gt;"","令和"&amp;"　"&amp;DBCS(入力表!F25)&amp;"　","令和　　　")&amp;IF(入力表!G25&lt;&gt;"","年度"&amp;"　"&amp;DBCS(入力表!G25)&amp;"　"&amp;"期から","年度　　　期から")</f>
        <v>令和　　　年度　　　期から</v>
      </c>
      <c r="AC25" s="289"/>
      <c r="AD25" s="289"/>
      <c r="AE25" s="289"/>
      <c r="AF25" s="289"/>
      <c r="AG25" s="289"/>
      <c r="AH25" s="289"/>
      <c r="AI25" s="294"/>
    </row>
    <row r="26" spans="1:41" ht="13.5" customHeight="1" x14ac:dyDescent="0.15">
      <c r="A26" s="155" t="str">
        <f>IF(G27&lt;&gt;""," レ35"," 　35")</f>
        <v xml:space="preserve"> 　35</v>
      </c>
      <c r="B26" s="156"/>
      <c r="C26" s="159" t="s">
        <v>67</v>
      </c>
      <c r="D26" s="160"/>
      <c r="E26" s="160"/>
      <c r="F26" s="161"/>
      <c r="G26" s="260" t="s">
        <v>71</v>
      </c>
      <c r="H26" s="261"/>
      <c r="I26" s="261"/>
      <c r="J26" s="261"/>
      <c r="K26" s="261"/>
      <c r="L26" s="262"/>
      <c r="M26" s="295" t="str">
        <f>IF(入力表!C30="全期","レ全納","　 全納")</f>
        <v>　 全納</v>
      </c>
      <c r="N26" s="296"/>
      <c r="O26" s="296"/>
      <c r="P26" s="296"/>
      <c r="Q26" s="296" t="str">
        <f>IF(入力表!C30="期別","レ期別","　 期別")</f>
        <v>　 期別</v>
      </c>
      <c r="R26" s="296"/>
      <c r="S26" s="296"/>
      <c r="T26" s="297"/>
      <c r="U26" s="263" t="s">
        <v>37</v>
      </c>
      <c r="V26" s="264"/>
      <c r="W26" s="264"/>
      <c r="X26" s="264"/>
      <c r="Y26" s="264"/>
      <c r="Z26" s="264"/>
      <c r="AA26" s="265"/>
      <c r="AB26" s="295" t="str">
        <f>IF(入力表!F30="全期","レ全納","　 全納")</f>
        <v>　 全納</v>
      </c>
      <c r="AC26" s="296"/>
      <c r="AD26" s="296"/>
      <c r="AE26" s="296"/>
      <c r="AF26" s="296" t="str">
        <f>IF(入力表!F30="期別","レ期別","　 期別")</f>
        <v>　 期別</v>
      </c>
      <c r="AG26" s="296"/>
      <c r="AH26" s="296"/>
      <c r="AI26" s="298"/>
    </row>
    <row r="27" spans="1:41" ht="13.5" customHeight="1" x14ac:dyDescent="0.15">
      <c r="A27" s="157"/>
      <c r="B27" s="158"/>
      <c r="C27" s="283" t="s">
        <v>74</v>
      </c>
      <c r="D27" s="284"/>
      <c r="E27" s="284"/>
      <c r="F27" s="285"/>
      <c r="G27" s="286" t="str">
        <f>IF(入力表!C28="入力してください","",IF(入力表!C28&lt;&gt;"",入力表!C28,""))</f>
        <v/>
      </c>
      <c r="H27" s="287"/>
      <c r="I27" s="287"/>
      <c r="J27" s="287"/>
      <c r="K27" s="287"/>
      <c r="L27" s="288"/>
      <c r="M27" s="289" t="str">
        <f>IF(入力表!C29&lt;&gt;"","令和"&amp;"　"&amp;DBCS(入力表!C29)&amp;"　","令和　　　")&amp;IF(入力表!D29&lt;&gt;"","年度"&amp;"　"&amp;DBCS(入力表!D29)&amp;"　"&amp;"期から","年度　　　期から")</f>
        <v>令和　　　年度　　　期から</v>
      </c>
      <c r="N27" s="289"/>
      <c r="O27" s="289"/>
      <c r="P27" s="289"/>
      <c r="Q27" s="289"/>
      <c r="R27" s="289"/>
      <c r="S27" s="289"/>
      <c r="T27" s="290"/>
      <c r="U27" s="291" t="str">
        <f>IF(入力表!F28="入力してください","",IF(入力表!F28&lt;&gt;"",入力表!F28,""))</f>
        <v/>
      </c>
      <c r="V27" s="292"/>
      <c r="W27" s="292"/>
      <c r="X27" s="292"/>
      <c r="Y27" s="292"/>
      <c r="Z27" s="292"/>
      <c r="AA27" s="293"/>
      <c r="AB27" s="299" t="str">
        <f>IF(入力表!F29&lt;&gt;"","令和"&amp;"　"&amp;DBCS(入力表!F29)&amp;"　","令和　　　")&amp;IF(入力表!G29&lt;&gt;"","年度"&amp;"　"&amp;DBCS(入力表!G29)&amp;"　"&amp;"期から","年度　　　期から")</f>
        <v>令和　　　年度　　　期から</v>
      </c>
      <c r="AC27" s="289"/>
      <c r="AD27" s="289"/>
      <c r="AE27" s="289"/>
      <c r="AF27" s="289"/>
      <c r="AG27" s="289"/>
      <c r="AH27" s="289"/>
      <c r="AI27" s="294"/>
    </row>
    <row r="28" spans="1:41" ht="13.5" customHeight="1" x14ac:dyDescent="0.15">
      <c r="A28" s="155" t="str">
        <f>IF(G29&lt;&gt;""," レ 35"," 　35")</f>
        <v xml:space="preserve"> 　35</v>
      </c>
      <c r="B28" s="156"/>
      <c r="C28" s="159" t="s">
        <v>43</v>
      </c>
      <c r="D28" s="160"/>
      <c r="E28" s="160"/>
      <c r="F28" s="161"/>
      <c r="G28" s="260" t="s">
        <v>71</v>
      </c>
      <c r="H28" s="261"/>
      <c r="I28" s="261"/>
      <c r="J28" s="261"/>
      <c r="K28" s="261"/>
      <c r="L28" s="262"/>
      <c r="M28" s="295" t="str">
        <f>IF(入力表!C34="全期","レ全納","　 全納")</f>
        <v>　 全納</v>
      </c>
      <c r="N28" s="296"/>
      <c r="O28" s="296"/>
      <c r="P28" s="296"/>
      <c r="Q28" s="296" t="str">
        <f>IF(入力表!C34="期別","レ期別","　 期別")</f>
        <v>　 期別</v>
      </c>
      <c r="R28" s="296"/>
      <c r="S28" s="296"/>
      <c r="T28" s="297"/>
      <c r="U28" s="263" t="s">
        <v>37</v>
      </c>
      <c r="V28" s="264"/>
      <c r="W28" s="264"/>
      <c r="X28" s="264"/>
      <c r="Y28" s="264"/>
      <c r="Z28" s="264"/>
      <c r="AA28" s="265"/>
      <c r="AB28" s="295" t="str">
        <f>IF(入力表!F34="全期","レ全納","　 全納")</f>
        <v>　 全納</v>
      </c>
      <c r="AC28" s="296"/>
      <c r="AD28" s="296"/>
      <c r="AE28" s="296"/>
      <c r="AF28" s="296" t="str">
        <f>IF(入力表!F34="期別","レ期別","　 期別")</f>
        <v>　 期別</v>
      </c>
      <c r="AG28" s="296"/>
      <c r="AH28" s="296"/>
      <c r="AI28" s="298"/>
    </row>
    <row r="29" spans="1:41" ht="13.5" customHeight="1" x14ac:dyDescent="0.15">
      <c r="A29" s="157"/>
      <c r="B29" s="158"/>
      <c r="C29" s="283" t="s">
        <v>74</v>
      </c>
      <c r="D29" s="284"/>
      <c r="E29" s="284"/>
      <c r="F29" s="285"/>
      <c r="G29" s="286" t="str">
        <f>IF(入力表!C32="入力してください","",IF(入力表!C32&lt;&gt;"",入力表!C32,""))</f>
        <v/>
      </c>
      <c r="H29" s="287"/>
      <c r="I29" s="287"/>
      <c r="J29" s="287"/>
      <c r="K29" s="287"/>
      <c r="L29" s="288"/>
      <c r="M29" s="289" t="str">
        <f>IF(入力表!C33&lt;&gt;"","令和"&amp;"　"&amp;DBCS(入力表!C33)&amp;"　","令和　　　")&amp;IF(入力表!D33&lt;&gt;"","年度"&amp;"　"&amp;DBCS(入力表!D33)&amp;"　"&amp;"期から","年度　　　期から")</f>
        <v>令和　　　年度　　　期から</v>
      </c>
      <c r="N29" s="289"/>
      <c r="O29" s="289"/>
      <c r="P29" s="289"/>
      <c r="Q29" s="289"/>
      <c r="R29" s="289"/>
      <c r="S29" s="289"/>
      <c r="T29" s="290"/>
      <c r="U29" s="291" t="str">
        <f>IF(入力表!F32="入力してください","",IF(入力表!F32&lt;&gt;"",入力表!F32,""))</f>
        <v/>
      </c>
      <c r="V29" s="292"/>
      <c r="W29" s="292"/>
      <c r="X29" s="292"/>
      <c r="Y29" s="292"/>
      <c r="Z29" s="292"/>
      <c r="AA29" s="293"/>
      <c r="AB29" s="299" t="str">
        <f>IF(入力表!F33&lt;&gt;"","令和"&amp;"　"&amp;DBCS(入力表!F33)&amp;"　","令和　　　")&amp;IF(入力表!G33&lt;&gt;"","年度"&amp;"　"&amp;DBCS(入力表!G33)&amp;"　"&amp;"期から","年度　　　期から")</f>
        <v>令和　　　年度　　　期から</v>
      </c>
      <c r="AC29" s="289"/>
      <c r="AD29" s="289"/>
      <c r="AE29" s="289"/>
      <c r="AF29" s="289"/>
      <c r="AG29" s="289"/>
      <c r="AH29" s="289"/>
      <c r="AI29" s="294"/>
    </row>
    <row r="30" spans="1:41" ht="13.5" customHeight="1" x14ac:dyDescent="0.15">
      <c r="A30" s="279"/>
      <c r="B30" s="213"/>
      <c r="C30" s="261"/>
      <c r="D30" s="261"/>
      <c r="E30" s="261"/>
      <c r="F30" s="262"/>
      <c r="G30" s="280" t="s">
        <v>75</v>
      </c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2"/>
    </row>
    <row r="31" spans="1:41" ht="13.5" customHeight="1" x14ac:dyDescent="0.15">
      <c r="A31" s="155" t="str">
        <f>IF(G32&lt;&gt;""," レ 35"," 　35")</f>
        <v xml:space="preserve"> 　35</v>
      </c>
      <c r="B31" s="156"/>
      <c r="C31" s="159" t="s">
        <v>76</v>
      </c>
      <c r="D31" s="160"/>
      <c r="E31" s="160"/>
      <c r="F31" s="161"/>
      <c r="G31" s="260" t="s">
        <v>71</v>
      </c>
      <c r="H31" s="261"/>
      <c r="I31" s="261"/>
      <c r="J31" s="261"/>
      <c r="K31" s="261"/>
      <c r="L31" s="262"/>
      <c r="M31" s="251" t="s">
        <v>54</v>
      </c>
      <c r="N31" s="251"/>
      <c r="O31" s="251"/>
      <c r="P31" s="251"/>
      <c r="Q31" s="251"/>
      <c r="R31" s="251"/>
      <c r="S31" s="251"/>
      <c r="T31" s="252"/>
      <c r="U31" s="263" t="s">
        <v>37</v>
      </c>
      <c r="V31" s="264"/>
      <c r="W31" s="264"/>
      <c r="X31" s="264"/>
      <c r="Y31" s="264"/>
      <c r="Z31" s="264"/>
      <c r="AA31" s="265"/>
      <c r="AB31" s="251"/>
      <c r="AC31" s="251"/>
      <c r="AD31" s="251"/>
      <c r="AE31" s="251"/>
      <c r="AF31" s="251"/>
      <c r="AG31" s="251"/>
      <c r="AH31" s="251"/>
      <c r="AI31" s="253"/>
    </row>
    <row r="32" spans="1:41" ht="13.5" customHeight="1" x14ac:dyDescent="0.15">
      <c r="A32" s="157"/>
      <c r="B32" s="158"/>
      <c r="C32" s="283" t="s">
        <v>77</v>
      </c>
      <c r="D32" s="284"/>
      <c r="E32" s="284"/>
      <c r="F32" s="285"/>
      <c r="G32" s="286" t="str">
        <f>IF(入力表!C36="入力してください","",IF(入力表!C36&lt;&gt;"",入力表!C36,""))</f>
        <v/>
      </c>
      <c r="H32" s="287"/>
      <c r="I32" s="287"/>
      <c r="J32" s="287"/>
      <c r="K32" s="287"/>
      <c r="L32" s="288"/>
      <c r="M32" s="269" t="str">
        <f>IF(入力表!C37&lt;&gt;"","令和"&amp;"　"&amp;DBCS(入力表!C37)&amp;"　"&amp;"年度から","令和　　　年度から")</f>
        <v>令和　　　年度から</v>
      </c>
      <c r="N32" s="269"/>
      <c r="O32" s="269"/>
      <c r="P32" s="269"/>
      <c r="Q32" s="269"/>
      <c r="R32" s="269"/>
      <c r="S32" s="269"/>
      <c r="T32" s="270"/>
      <c r="U32" s="291" t="str">
        <f>IF(入力表!F36="入力してください","",IF(入力表!F36&lt;&gt;"",入力表!F36,""))</f>
        <v/>
      </c>
      <c r="V32" s="292"/>
      <c r="W32" s="292"/>
      <c r="X32" s="292"/>
      <c r="Y32" s="292"/>
      <c r="Z32" s="292"/>
      <c r="AA32" s="293"/>
      <c r="AB32" s="269" t="str">
        <f>IF(入力表!F37&lt;&gt;"","令和"&amp;"　"&amp;DBCS(入力表!F37)&amp;"　"&amp;"年度から","令和　　　年度から")</f>
        <v>令和　　　年度から</v>
      </c>
      <c r="AC32" s="269"/>
      <c r="AD32" s="269"/>
      <c r="AE32" s="269"/>
      <c r="AF32" s="269"/>
      <c r="AG32" s="269"/>
      <c r="AH32" s="269"/>
      <c r="AI32" s="274"/>
    </row>
    <row r="33" spans="1:35" ht="13.5" customHeight="1" x14ac:dyDescent="0.15">
      <c r="A33" s="133" t="s">
        <v>167</v>
      </c>
      <c r="B33" s="134"/>
      <c r="C33" s="159" t="s">
        <v>78</v>
      </c>
      <c r="D33" s="160"/>
      <c r="E33" s="160"/>
      <c r="F33" s="161"/>
      <c r="G33" s="260" t="s">
        <v>6</v>
      </c>
      <c r="H33" s="261"/>
      <c r="I33" s="261"/>
      <c r="J33" s="261"/>
      <c r="K33" s="261"/>
      <c r="L33" s="262"/>
      <c r="M33" s="251"/>
      <c r="N33" s="251"/>
      <c r="O33" s="251"/>
      <c r="P33" s="251"/>
      <c r="Q33" s="251"/>
      <c r="R33" s="251"/>
      <c r="S33" s="251"/>
      <c r="T33" s="252"/>
      <c r="U33" s="263" t="s">
        <v>80</v>
      </c>
      <c r="V33" s="264"/>
      <c r="W33" s="264"/>
      <c r="X33" s="264"/>
      <c r="Y33" s="264"/>
      <c r="Z33" s="264"/>
      <c r="AA33" s="265"/>
      <c r="AB33" s="251"/>
      <c r="AC33" s="251"/>
      <c r="AD33" s="251"/>
      <c r="AE33" s="251"/>
      <c r="AF33" s="251"/>
      <c r="AG33" s="251"/>
      <c r="AH33" s="251"/>
      <c r="AI33" s="253"/>
    </row>
    <row r="34" spans="1:35" ht="13.5" customHeight="1" x14ac:dyDescent="0.15">
      <c r="A34" s="137"/>
      <c r="B34" s="138"/>
      <c r="C34" s="275" t="s">
        <v>81</v>
      </c>
      <c r="D34" s="266"/>
      <c r="E34" s="266"/>
      <c r="F34" s="142"/>
      <c r="G34" s="276" t="s">
        <v>73</v>
      </c>
      <c r="H34" s="277"/>
      <c r="I34" s="277"/>
      <c r="J34" s="277"/>
      <c r="K34" s="277"/>
      <c r="L34" s="278"/>
      <c r="M34" s="269" t="s">
        <v>22</v>
      </c>
      <c r="N34" s="269"/>
      <c r="O34" s="269"/>
      <c r="P34" s="269"/>
      <c r="Q34" s="269"/>
      <c r="R34" s="269"/>
      <c r="S34" s="269"/>
      <c r="T34" s="270"/>
      <c r="U34" s="260" t="s">
        <v>8</v>
      </c>
      <c r="V34" s="261"/>
      <c r="W34" s="261"/>
      <c r="X34" s="261"/>
      <c r="Y34" s="261"/>
      <c r="Z34" s="261"/>
      <c r="AA34" s="262"/>
      <c r="AB34" s="269" t="s">
        <v>22</v>
      </c>
      <c r="AC34" s="269"/>
      <c r="AD34" s="269"/>
      <c r="AE34" s="269"/>
      <c r="AF34" s="269"/>
      <c r="AG34" s="269"/>
      <c r="AH34" s="269"/>
      <c r="AI34" s="274"/>
    </row>
    <row r="35" spans="1:35" ht="13.5" customHeight="1" x14ac:dyDescent="0.15">
      <c r="A35" s="133" t="s">
        <v>167</v>
      </c>
      <c r="B35" s="134"/>
      <c r="C35" s="159" t="s">
        <v>82</v>
      </c>
      <c r="D35" s="160"/>
      <c r="E35" s="160"/>
      <c r="F35" s="161"/>
      <c r="G35" s="260" t="s">
        <v>64</v>
      </c>
      <c r="H35" s="261"/>
      <c r="I35" s="261"/>
      <c r="J35" s="261"/>
      <c r="K35" s="261"/>
      <c r="L35" s="262"/>
      <c r="M35" s="251"/>
      <c r="N35" s="251"/>
      <c r="O35" s="251"/>
      <c r="P35" s="251"/>
      <c r="Q35" s="251"/>
      <c r="R35" s="251"/>
      <c r="S35" s="251"/>
      <c r="T35" s="252"/>
      <c r="U35" s="263" t="s">
        <v>42</v>
      </c>
      <c r="V35" s="264"/>
      <c r="W35" s="264"/>
      <c r="X35" s="264"/>
      <c r="Y35" s="264"/>
      <c r="Z35" s="264"/>
      <c r="AA35" s="265"/>
      <c r="AB35" s="251"/>
      <c r="AC35" s="251"/>
      <c r="AD35" s="251"/>
      <c r="AE35" s="251"/>
      <c r="AF35" s="251"/>
      <c r="AG35" s="251"/>
      <c r="AH35" s="251"/>
      <c r="AI35" s="253"/>
    </row>
    <row r="36" spans="1:35" ht="13.5" customHeight="1" x14ac:dyDescent="0.15">
      <c r="A36" s="137"/>
      <c r="B36" s="138"/>
      <c r="C36" s="141" t="s">
        <v>84</v>
      </c>
      <c r="D36" s="266"/>
      <c r="E36" s="266"/>
      <c r="F36" s="142"/>
      <c r="G36" s="152" t="s">
        <v>73</v>
      </c>
      <c r="H36" s="267"/>
      <c r="I36" s="267"/>
      <c r="J36" s="267"/>
      <c r="K36" s="267"/>
      <c r="L36" s="153"/>
      <c r="M36" s="268" t="s">
        <v>22</v>
      </c>
      <c r="N36" s="269"/>
      <c r="O36" s="269"/>
      <c r="P36" s="269"/>
      <c r="Q36" s="269"/>
      <c r="R36" s="269"/>
      <c r="S36" s="269"/>
      <c r="T36" s="270"/>
      <c r="U36" s="271" t="s">
        <v>8</v>
      </c>
      <c r="V36" s="272"/>
      <c r="W36" s="272"/>
      <c r="X36" s="272"/>
      <c r="Y36" s="272"/>
      <c r="Z36" s="272"/>
      <c r="AA36" s="273"/>
      <c r="AB36" s="268" t="s">
        <v>22</v>
      </c>
      <c r="AC36" s="269"/>
      <c r="AD36" s="269"/>
      <c r="AE36" s="269"/>
      <c r="AF36" s="269"/>
      <c r="AG36" s="269"/>
      <c r="AH36" s="269"/>
      <c r="AI36" s="274"/>
    </row>
    <row r="37" spans="1:35" ht="13.5" customHeight="1" x14ac:dyDescent="0.15">
      <c r="A37" s="133" t="s">
        <v>69</v>
      </c>
      <c r="B37" s="134"/>
      <c r="C37" s="159" t="s">
        <v>85</v>
      </c>
      <c r="D37" s="160"/>
      <c r="E37" s="160"/>
      <c r="F37" s="161"/>
      <c r="G37" s="250" t="s">
        <v>87</v>
      </c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2"/>
      <c r="U37" s="250" t="s">
        <v>87</v>
      </c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3"/>
    </row>
    <row r="38" spans="1:35" ht="13.5" customHeight="1" x14ac:dyDescent="0.15">
      <c r="A38" s="137"/>
      <c r="B38" s="138"/>
      <c r="C38" s="162"/>
      <c r="D38" s="163"/>
      <c r="E38" s="163"/>
      <c r="F38" s="164"/>
      <c r="G38" s="254" t="s">
        <v>89</v>
      </c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6"/>
      <c r="U38" s="254" t="s">
        <v>90</v>
      </c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7"/>
    </row>
    <row r="39" spans="1:35" ht="23.25" customHeight="1" x14ac:dyDescent="0.15">
      <c r="A39" s="165" t="s">
        <v>168</v>
      </c>
      <c r="B39" s="166"/>
      <c r="C39" s="167" t="s">
        <v>92</v>
      </c>
      <c r="D39" s="168"/>
      <c r="E39" s="173" t="s">
        <v>128</v>
      </c>
      <c r="F39" s="173"/>
      <c r="G39" s="258" t="s">
        <v>94</v>
      </c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 t="s">
        <v>94</v>
      </c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9"/>
    </row>
    <row r="40" spans="1:35" ht="11.25" customHeight="1" x14ac:dyDescent="0.15">
      <c r="A40" s="135"/>
      <c r="B40" s="136"/>
      <c r="C40" s="169"/>
      <c r="D40" s="170"/>
      <c r="E40" s="144"/>
      <c r="F40" s="144"/>
      <c r="G40" s="235" t="s">
        <v>96</v>
      </c>
      <c r="H40" s="235"/>
      <c r="I40" s="235" t="s">
        <v>97</v>
      </c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 t="s">
        <v>96</v>
      </c>
      <c r="V40" s="235"/>
      <c r="W40" s="235"/>
      <c r="X40" s="235" t="s">
        <v>97</v>
      </c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6"/>
    </row>
    <row r="41" spans="1:35" ht="14.25" customHeight="1" x14ac:dyDescent="0.15">
      <c r="A41" s="135"/>
      <c r="B41" s="136"/>
      <c r="C41" s="171"/>
      <c r="D41" s="172"/>
      <c r="E41" s="144"/>
      <c r="F41" s="144"/>
      <c r="G41" s="235" t="s">
        <v>98</v>
      </c>
      <c r="H41" s="235"/>
      <c r="I41" s="230" t="s">
        <v>99</v>
      </c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5" t="s">
        <v>98</v>
      </c>
      <c r="V41" s="235"/>
      <c r="W41" s="235"/>
      <c r="X41" s="230" t="s">
        <v>99</v>
      </c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1"/>
    </row>
    <row r="42" spans="1:35" ht="23.25" customHeight="1" x14ac:dyDescent="0.15">
      <c r="A42" s="133" t="s">
        <v>168</v>
      </c>
      <c r="B42" s="134"/>
      <c r="C42" s="139" t="s">
        <v>100</v>
      </c>
      <c r="D42" s="140"/>
      <c r="E42" s="143" t="s">
        <v>128</v>
      </c>
      <c r="F42" s="143"/>
      <c r="G42" s="234" t="s">
        <v>94</v>
      </c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 t="s">
        <v>94</v>
      </c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49"/>
    </row>
    <row r="43" spans="1:35" ht="11.25" customHeight="1" x14ac:dyDescent="0.15">
      <c r="A43" s="135"/>
      <c r="B43" s="136"/>
      <c r="C43" s="139"/>
      <c r="D43" s="140"/>
      <c r="E43" s="144"/>
      <c r="F43" s="144"/>
      <c r="G43" s="235" t="s">
        <v>96</v>
      </c>
      <c r="H43" s="235"/>
      <c r="I43" s="235" t="s">
        <v>97</v>
      </c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 t="s">
        <v>96</v>
      </c>
      <c r="V43" s="235"/>
      <c r="W43" s="235"/>
      <c r="X43" s="235" t="s">
        <v>97</v>
      </c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6"/>
    </row>
    <row r="44" spans="1:35" ht="14.25" customHeight="1" x14ac:dyDescent="0.15">
      <c r="A44" s="137"/>
      <c r="B44" s="138"/>
      <c r="C44" s="141"/>
      <c r="D44" s="142"/>
      <c r="E44" s="144"/>
      <c r="F44" s="144"/>
      <c r="G44" s="246" t="s">
        <v>40</v>
      </c>
      <c r="H44" s="246"/>
      <c r="I44" s="230" t="s">
        <v>101</v>
      </c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46" t="s">
        <v>40</v>
      </c>
      <c r="V44" s="246"/>
      <c r="W44" s="246"/>
      <c r="X44" s="230" t="s">
        <v>101</v>
      </c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1"/>
    </row>
    <row r="45" spans="1:35" ht="23.25" customHeight="1" x14ac:dyDescent="0.15">
      <c r="A45" s="145" t="s">
        <v>168</v>
      </c>
      <c r="B45" s="146"/>
      <c r="C45" s="147" t="s">
        <v>102</v>
      </c>
      <c r="D45" s="147"/>
      <c r="E45" s="148" t="s">
        <v>128</v>
      </c>
      <c r="F45" s="149"/>
      <c r="G45" s="232" t="s">
        <v>103</v>
      </c>
      <c r="H45" s="233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47" t="s">
        <v>104</v>
      </c>
      <c r="V45" s="248"/>
      <c r="W45" s="248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6"/>
    </row>
    <row r="46" spans="1:35" ht="11.25" customHeight="1" x14ac:dyDescent="0.15">
      <c r="A46" s="145"/>
      <c r="B46" s="146"/>
      <c r="C46" s="147"/>
      <c r="D46" s="147"/>
      <c r="E46" s="150"/>
      <c r="F46" s="151"/>
      <c r="G46" s="235" t="s">
        <v>96</v>
      </c>
      <c r="H46" s="235"/>
      <c r="I46" s="235" t="s">
        <v>97</v>
      </c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 t="s">
        <v>96</v>
      </c>
      <c r="V46" s="235"/>
      <c r="W46" s="235"/>
      <c r="X46" s="235" t="s">
        <v>97</v>
      </c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6"/>
    </row>
    <row r="47" spans="1:35" ht="14.25" customHeight="1" x14ac:dyDescent="0.15">
      <c r="A47" s="145"/>
      <c r="B47" s="146"/>
      <c r="C47" s="147"/>
      <c r="D47" s="147"/>
      <c r="E47" s="150"/>
      <c r="F47" s="151"/>
      <c r="G47" s="229" t="s">
        <v>88</v>
      </c>
      <c r="H47" s="229"/>
      <c r="I47" s="230" t="s">
        <v>105</v>
      </c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29" t="s">
        <v>86</v>
      </c>
      <c r="V47" s="229"/>
      <c r="W47" s="229"/>
      <c r="X47" s="230" t="s">
        <v>108</v>
      </c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1"/>
    </row>
    <row r="48" spans="1:35" ht="23.25" customHeight="1" x14ac:dyDescent="0.15">
      <c r="A48" s="145"/>
      <c r="B48" s="146"/>
      <c r="C48" s="147"/>
      <c r="D48" s="147"/>
      <c r="E48" s="150"/>
      <c r="F48" s="151"/>
      <c r="G48" s="232" t="s">
        <v>79</v>
      </c>
      <c r="H48" s="233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2" t="s">
        <v>41</v>
      </c>
      <c r="V48" s="233"/>
      <c r="W48" s="233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1"/>
    </row>
    <row r="49" spans="1:35" ht="11.25" customHeight="1" x14ac:dyDescent="0.15">
      <c r="A49" s="145"/>
      <c r="B49" s="146"/>
      <c r="C49" s="147"/>
      <c r="D49" s="147"/>
      <c r="E49" s="150"/>
      <c r="F49" s="151"/>
      <c r="G49" s="235" t="s">
        <v>96</v>
      </c>
      <c r="H49" s="235"/>
      <c r="I49" s="235" t="s">
        <v>97</v>
      </c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 t="s">
        <v>96</v>
      </c>
      <c r="V49" s="235"/>
      <c r="W49" s="235"/>
      <c r="X49" s="235" t="s">
        <v>97</v>
      </c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6"/>
    </row>
    <row r="50" spans="1:35" ht="14.25" customHeight="1" x14ac:dyDescent="0.15">
      <c r="A50" s="145"/>
      <c r="B50" s="146"/>
      <c r="C50" s="147"/>
      <c r="D50" s="147"/>
      <c r="E50" s="152"/>
      <c r="F50" s="153"/>
      <c r="G50" s="229" t="s">
        <v>88</v>
      </c>
      <c r="H50" s="229"/>
      <c r="I50" s="230" t="s">
        <v>105</v>
      </c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29" t="s">
        <v>86</v>
      </c>
      <c r="V50" s="229"/>
      <c r="W50" s="229"/>
      <c r="X50" s="230" t="s">
        <v>108</v>
      </c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1"/>
    </row>
    <row r="51" spans="1:35" ht="33.75" customHeight="1" x14ac:dyDescent="0.15">
      <c r="A51" s="237" t="s">
        <v>169</v>
      </c>
      <c r="B51" s="238"/>
      <c r="C51" s="239" t="s">
        <v>91</v>
      </c>
      <c r="D51" s="239"/>
      <c r="E51" s="239"/>
      <c r="F51" s="239"/>
      <c r="G51" s="240" t="s">
        <v>109</v>
      </c>
      <c r="H51" s="241"/>
      <c r="I51" s="47"/>
      <c r="J51" s="47"/>
      <c r="K51" s="48"/>
      <c r="L51" s="48"/>
      <c r="M51" s="48"/>
      <c r="N51" s="48"/>
      <c r="O51" s="48"/>
      <c r="P51" s="51" t="s">
        <v>110</v>
      </c>
      <c r="Q51" s="48"/>
      <c r="R51" s="51"/>
      <c r="S51" s="52"/>
      <c r="T51" s="242" t="s">
        <v>111</v>
      </c>
      <c r="U51" s="243"/>
      <c r="V51" s="243"/>
      <c r="W51" s="243"/>
      <c r="X51" s="243"/>
      <c r="Y51" s="243"/>
      <c r="Z51" s="243"/>
      <c r="AA51" s="243"/>
      <c r="AB51" s="243"/>
      <c r="AC51" s="244"/>
      <c r="AD51" s="243" t="s">
        <v>60</v>
      </c>
      <c r="AE51" s="243"/>
      <c r="AF51" s="243"/>
      <c r="AG51" s="243"/>
      <c r="AH51" s="243"/>
      <c r="AI51" s="245"/>
    </row>
    <row r="52" spans="1:35" ht="10.5" customHeigh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1:35" s="33" customFormat="1" ht="13.5" customHeight="1" x14ac:dyDescent="0.15">
      <c r="A53" s="365" t="s">
        <v>121</v>
      </c>
      <c r="B53" s="365"/>
      <c r="C53" s="365"/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 t="s">
        <v>122</v>
      </c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71" t="s">
        <v>123</v>
      </c>
      <c r="AG53" s="372"/>
      <c r="AH53" s="372"/>
      <c r="AI53" s="373"/>
    </row>
    <row r="54" spans="1:35" ht="12" customHeight="1" x14ac:dyDescent="0.15">
      <c r="A54" s="366"/>
      <c r="B54" s="366"/>
      <c r="C54" s="366"/>
      <c r="D54" s="366"/>
      <c r="E54" s="366"/>
      <c r="F54" s="366"/>
      <c r="G54" s="366"/>
      <c r="H54" s="366"/>
      <c r="I54" s="366"/>
      <c r="J54" s="366"/>
      <c r="K54" s="367"/>
      <c r="L54" s="368"/>
      <c r="M54" s="368"/>
      <c r="N54" s="368"/>
      <c r="O54" s="368"/>
      <c r="P54" s="368"/>
      <c r="Q54" s="368"/>
      <c r="R54" s="368"/>
      <c r="S54" s="368"/>
      <c r="T54" s="368"/>
      <c r="U54" s="368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74"/>
      <c r="AG54" s="375"/>
      <c r="AH54" s="375"/>
      <c r="AI54" s="376"/>
    </row>
    <row r="55" spans="1:35" ht="12" customHeight="1" x14ac:dyDescent="0.15">
      <c r="A55" s="366"/>
      <c r="B55" s="366"/>
      <c r="C55" s="366"/>
      <c r="D55" s="366"/>
      <c r="E55" s="366"/>
      <c r="F55" s="366"/>
      <c r="G55" s="366"/>
      <c r="H55" s="366"/>
      <c r="I55" s="366"/>
      <c r="J55" s="366"/>
      <c r="K55" s="368"/>
      <c r="L55" s="368"/>
      <c r="M55" s="368"/>
      <c r="N55" s="368"/>
      <c r="O55" s="368"/>
      <c r="P55" s="368"/>
      <c r="Q55" s="368"/>
      <c r="R55" s="368"/>
      <c r="S55" s="368"/>
      <c r="T55" s="368"/>
      <c r="U55" s="368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74"/>
      <c r="AG55" s="375"/>
      <c r="AH55" s="375"/>
      <c r="AI55" s="376"/>
    </row>
    <row r="56" spans="1:35" ht="12" customHeight="1" x14ac:dyDescent="0.15">
      <c r="A56" s="366"/>
      <c r="B56" s="366"/>
      <c r="C56" s="366"/>
      <c r="D56" s="366"/>
      <c r="E56" s="366"/>
      <c r="F56" s="366"/>
      <c r="G56" s="366"/>
      <c r="H56" s="366"/>
      <c r="I56" s="366"/>
      <c r="J56" s="366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74"/>
      <c r="AG56" s="375"/>
      <c r="AH56" s="375"/>
      <c r="AI56" s="376"/>
    </row>
    <row r="57" spans="1:35" ht="12" customHeight="1" x14ac:dyDescent="0.15">
      <c r="A57" s="366"/>
      <c r="B57" s="366"/>
      <c r="C57" s="366"/>
      <c r="D57" s="366"/>
      <c r="E57" s="366"/>
      <c r="F57" s="366"/>
      <c r="G57" s="366"/>
      <c r="H57" s="366"/>
      <c r="I57" s="366"/>
      <c r="J57" s="366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6"/>
      <c r="W57" s="366"/>
      <c r="X57" s="366"/>
      <c r="Y57" s="366"/>
      <c r="Z57" s="366"/>
      <c r="AA57" s="366"/>
      <c r="AB57" s="366"/>
      <c r="AC57" s="366"/>
      <c r="AD57" s="366"/>
      <c r="AE57" s="366"/>
      <c r="AF57" s="374"/>
      <c r="AG57" s="375"/>
      <c r="AH57" s="375"/>
      <c r="AI57" s="376"/>
    </row>
    <row r="58" spans="1:35" ht="12" customHeight="1" x14ac:dyDescent="0.15">
      <c r="A58" s="369"/>
      <c r="B58" s="369"/>
      <c r="C58" s="369"/>
      <c r="D58" s="369"/>
      <c r="E58" s="369"/>
      <c r="F58" s="369"/>
      <c r="G58" s="369"/>
      <c r="H58" s="369"/>
      <c r="I58" s="369"/>
      <c r="J58" s="369"/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77"/>
      <c r="AG58" s="378"/>
      <c r="AH58" s="378"/>
      <c r="AI58" s="379"/>
    </row>
  </sheetData>
  <mergeCells count="222">
    <mergeCell ref="A1:AI1"/>
    <mergeCell ref="A3:U3"/>
    <mergeCell ref="W3:AI3"/>
    <mergeCell ref="A4:AJ4"/>
    <mergeCell ref="Y5:AC5"/>
    <mergeCell ref="AD5:AG5"/>
    <mergeCell ref="AO5:AT5"/>
    <mergeCell ref="B7:C7"/>
    <mergeCell ref="D7:M7"/>
    <mergeCell ref="N7:X7"/>
    <mergeCell ref="A5:A9"/>
    <mergeCell ref="D5:X6"/>
    <mergeCell ref="Y6:AC9"/>
    <mergeCell ref="AD6:AE9"/>
    <mergeCell ref="AF6:AG9"/>
    <mergeCell ref="AH7:AI9"/>
    <mergeCell ref="B8:C9"/>
    <mergeCell ref="D8:M9"/>
    <mergeCell ref="N8:X9"/>
    <mergeCell ref="C10:J10"/>
    <mergeCell ref="K10:M10"/>
    <mergeCell ref="N10:AA10"/>
    <mergeCell ref="H11:J11"/>
    <mergeCell ref="K11:M11"/>
    <mergeCell ref="H12:J12"/>
    <mergeCell ref="K12:M12"/>
    <mergeCell ref="H13:J13"/>
    <mergeCell ref="K13:M13"/>
    <mergeCell ref="Z11:AA13"/>
    <mergeCell ref="C14:I14"/>
    <mergeCell ref="J14:Y14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C16:D16"/>
    <mergeCell ref="E16:I16"/>
    <mergeCell ref="J16:Q16"/>
    <mergeCell ref="R16:AA16"/>
    <mergeCell ref="E17:I17"/>
    <mergeCell ref="E18:I18"/>
    <mergeCell ref="E19:I19"/>
    <mergeCell ref="J19:Q19"/>
    <mergeCell ref="R19:AA19"/>
    <mergeCell ref="D21:F21"/>
    <mergeCell ref="G21:T21"/>
    <mergeCell ref="U21:AI21"/>
    <mergeCell ref="D22:F22"/>
    <mergeCell ref="G22:T22"/>
    <mergeCell ref="U22:AI22"/>
    <mergeCell ref="A23:B23"/>
    <mergeCell ref="D23:F23"/>
    <mergeCell ref="G23:T23"/>
    <mergeCell ref="U23:AI23"/>
    <mergeCell ref="AB26:AE26"/>
    <mergeCell ref="AF26:AI26"/>
    <mergeCell ref="C27:F27"/>
    <mergeCell ref="G27:L27"/>
    <mergeCell ref="M27:T27"/>
    <mergeCell ref="U27:AA27"/>
    <mergeCell ref="AB27:AI27"/>
    <mergeCell ref="C24:F24"/>
    <mergeCell ref="G24:L24"/>
    <mergeCell ref="M24:P24"/>
    <mergeCell ref="Q24:T24"/>
    <mergeCell ref="U24:AA24"/>
    <mergeCell ref="AB24:AE24"/>
    <mergeCell ref="AF24:AI24"/>
    <mergeCell ref="C25:F25"/>
    <mergeCell ref="G25:L25"/>
    <mergeCell ref="M25:T25"/>
    <mergeCell ref="U25:AA25"/>
    <mergeCell ref="AB25:AI25"/>
    <mergeCell ref="G28:L28"/>
    <mergeCell ref="M28:P28"/>
    <mergeCell ref="Q28:T28"/>
    <mergeCell ref="U28:AA28"/>
    <mergeCell ref="AB28:AE28"/>
    <mergeCell ref="AF28:AI28"/>
    <mergeCell ref="C29:F29"/>
    <mergeCell ref="G29:L29"/>
    <mergeCell ref="M29:T29"/>
    <mergeCell ref="U29:AA29"/>
    <mergeCell ref="AB29:AI29"/>
    <mergeCell ref="G30:AI30"/>
    <mergeCell ref="C31:F31"/>
    <mergeCell ref="G31:L31"/>
    <mergeCell ref="M31:T31"/>
    <mergeCell ref="U31:AA31"/>
    <mergeCell ref="AB31:AI31"/>
    <mergeCell ref="C32:F32"/>
    <mergeCell ref="G32:L32"/>
    <mergeCell ref="M32:T32"/>
    <mergeCell ref="U32:AA32"/>
    <mergeCell ref="AB32:AI32"/>
    <mergeCell ref="G33:L33"/>
    <mergeCell ref="M33:T33"/>
    <mergeCell ref="U33:AA33"/>
    <mergeCell ref="AB33:AI33"/>
    <mergeCell ref="C34:F34"/>
    <mergeCell ref="G34:L34"/>
    <mergeCell ref="M34:T34"/>
    <mergeCell ref="U34:AA34"/>
    <mergeCell ref="AB34:AI34"/>
    <mergeCell ref="G35:L35"/>
    <mergeCell ref="M35:T35"/>
    <mergeCell ref="U35:AA35"/>
    <mergeCell ref="AB35:AI35"/>
    <mergeCell ref="C36:F36"/>
    <mergeCell ref="G36:L36"/>
    <mergeCell ref="M36:T36"/>
    <mergeCell ref="U36:AA36"/>
    <mergeCell ref="AB36:AI36"/>
    <mergeCell ref="G37:T37"/>
    <mergeCell ref="U37:AI37"/>
    <mergeCell ref="G38:T38"/>
    <mergeCell ref="U38:AI38"/>
    <mergeCell ref="G39:H39"/>
    <mergeCell ref="I39:T39"/>
    <mergeCell ref="U39:W39"/>
    <mergeCell ref="X39:AI39"/>
    <mergeCell ref="G40:H40"/>
    <mergeCell ref="I40:T40"/>
    <mergeCell ref="U40:W40"/>
    <mergeCell ref="X40:AI40"/>
    <mergeCell ref="G41:H41"/>
    <mergeCell ref="I41:T41"/>
    <mergeCell ref="U41:W41"/>
    <mergeCell ref="X41:AI41"/>
    <mergeCell ref="G42:H42"/>
    <mergeCell ref="I42:T42"/>
    <mergeCell ref="U42:W42"/>
    <mergeCell ref="X42:AI42"/>
    <mergeCell ref="G43:H43"/>
    <mergeCell ref="I43:T43"/>
    <mergeCell ref="U43:W43"/>
    <mergeCell ref="X43:AI43"/>
    <mergeCell ref="U48:W48"/>
    <mergeCell ref="X48:AI48"/>
    <mergeCell ref="G49:H49"/>
    <mergeCell ref="I49:T49"/>
    <mergeCell ref="U49:W49"/>
    <mergeCell ref="X49:AI49"/>
    <mergeCell ref="G44:H44"/>
    <mergeCell ref="I44:T44"/>
    <mergeCell ref="U44:W44"/>
    <mergeCell ref="X44:AI44"/>
    <mergeCell ref="G45:H45"/>
    <mergeCell ref="I45:T45"/>
    <mergeCell ref="U45:W45"/>
    <mergeCell ref="X45:AI45"/>
    <mergeCell ref="G46:H46"/>
    <mergeCell ref="I46:T46"/>
    <mergeCell ref="U46:W46"/>
    <mergeCell ref="X46:AI46"/>
    <mergeCell ref="AC13:AF14"/>
    <mergeCell ref="AG13:AI14"/>
    <mergeCell ref="B14:B19"/>
    <mergeCell ref="C17:D19"/>
    <mergeCell ref="J17:Q18"/>
    <mergeCell ref="R17:AA18"/>
    <mergeCell ref="A21:C22"/>
    <mergeCell ref="A24:B25"/>
    <mergeCell ref="A26:B27"/>
    <mergeCell ref="A10:A19"/>
    <mergeCell ref="B10:B13"/>
    <mergeCell ref="C11:D13"/>
    <mergeCell ref="F11:G13"/>
    <mergeCell ref="N11:O13"/>
    <mergeCell ref="P11:Q13"/>
    <mergeCell ref="R11:S13"/>
    <mergeCell ref="T11:U13"/>
    <mergeCell ref="V11:W13"/>
    <mergeCell ref="X11:Y13"/>
    <mergeCell ref="C26:F26"/>
    <mergeCell ref="G26:L26"/>
    <mergeCell ref="M26:P26"/>
    <mergeCell ref="Q26:T26"/>
    <mergeCell ref="U26:AA26"/>
    <mergeCell ref="A28:B29"/>
    <mergeCell ref="A31:B32"/>
    <mergeCell ref="A33:B34"/>
    <mergeCell ref="A35:B36"/>
    <mergeCell ref="A37:B38"/>
    <mergeCell ref="C37:F38"/>
    <mergeCell ref="A39:B41"/>
    <mergeCell ref="C39:D41"/>
    <mergeCell ref="E39:F41"/>
    <mergeCell ref="C35:F35"/>
    <mergeCell ref="C33:F33"/>
    <mergeCell ref="A30:B30"/>
    <mergeCell ref="C30:F30"/>
    <mergeCell ref="C28:F28"/>
    <mergeCell ref="A42:B44"/>
    <mergeCell ref="C42:D44"/>
    <mergeCell ref="E42:F44"/>
    <mergeCell ref="A45:B50"/>
    <mergeCell ref="C45:D50"/>
    <mergeCell ref="E45:F50"/>
    <mergeCell ref="A53:P58"/>
    <mergeCell ref="Q53:AE58"/>
    <mergeCell ref="AF53:AI58"/>
    <mergeCell ref="G50:H50"/>
    <mergeCell ref="I50:T50"/>
    <mergeCell ref="U50:W50"/>
    <mergeCell ref="X50:AI50"/>
    <mergeCell ref="A51:B51"/>
    <mergeCell ref="C51:F51"/>
    <mergeCell ref="G51:H51"/>
    <mergeCell ref="T51:AC51"/>
    <mergeCell ref="AD51:AI51"/>
    <mergeCell ref="G47:H47"/>
    <mergeCell ref="I47:T47"/>
    <mergeCell ref="U47:W47"/>
    <mergeCell ref="X47:AI47"/>
    <mergeCell ref="G48:H48"/>
    <mergeCell ref="I48:T48"/>
  </mergeCells>
  <phoneticPr fontId="18"/>
  <conditionalFormatting sqref="E11:E12">
    <cfRule type="expression" dxfId="27" priority="11">
      <formula>$C$11="あいち尾東"</formula>
    </cfRule>
  </conditionalFormatting>
  <conditionalFormatting sqref="E11 E13">
    <cfRule type="expression" dxfId="26" priority="1">
      <formula>$C$11="瀬戸信用"</formula>
    </cfRule>
    <cfRule type="expression" dxfId="25" priority="2">
      <formula>$C$11="瀬戸信用"</formula>
    </cfRule>
    <cfRule type="expression" dxfId="24" priority="7">
      <formula>$C$11="東海労働"</formula>
    </cfRule>
    <cfRule type="expression" dxfId="23" priority="8">
      <formula>$C$11="東濃信用"</formula>
    </cfRule>
    <cfRule type="expression" dxfId="22" priority="9">
      <formula>$C$11="中日信用"</formula>
    </cfRule>
    <cfRule type="expression" dxfId="21" priority="10">
      <formula>$C$11="東春信用"</formula>
    </cfRule>
  </conditionalFormatting>
  <conditionalFormatting sqref="E12:E13">
    <cfRule type="expression" dxfId="20" priority="3">
      <formula>$C$11="十六"</formula>
    </cfRule>
    <cfRule type="expression" dxfId="19" priority="4">
      <formula>$C$11="名古屋"</formula>
    </cfRule>
    <cfRule type="expression" dxfId="18" priority="5">
      <formula>$C$11="中京"</formula>
    </cfRule>
    <cfRule type="expression" dxfId="17" priority="6">
      <formula>$C$11="三菱UFJ"</formula>
    </cfRule>
  </conditionalFormatting>
  <pageMargins left="0.47244094488188976" right="0.27559055118110237" top="0.31496062992125984" bottom="0.11811023622047245" header="0.31496062992125984" footer="0.35433070866141736"/>
  <pageSetup paperSize="9" fitToWidth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11AF9A7F-FF8A-4696-9CFC-CC538128669C}">
            <xm:f>入力表!$E$9="本店"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H12:J13</xm:sqref>
        </x14:conditionalFormatting>
        <x14:conditionalFormatting xmlns:xm="http://schemas.microsoft.com/office/excel/2006/main">
          <x14:cfRule type="expression" priority="13" id="{C04A8ECE-FD12-44DC-B793-B73EB1AACDEB}">
            <xm:f>入力表!$E$9="出張所"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H11:J12</xm:sqref>
        </x14:conditionalFormatting>
        <x14:conditionalFormatting xmlns:xm="http://schemas.microsoft.com/office/excel/2006/main">
          <x14:cfRule type="expression" priority="12" id="{1BBC3BE5-ECD5-4AA1-8F7D-7CB2B2832372}">
            <xm:f>入力表!$E$9="支店"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H11:J11 H13:J13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8"/>
  <sheetViews>
    <sheetView showZeros="0" workbookViewId="0">
      <selection sqref="A1:AI1"/>
    </sheetView>
  </sheetViews>
  <sheetFormatPr defaultRowHeight="13.5" x14ac:dyDescent="0.15"/>
  <cols>
    <col min="1" max="2" width="3.25" style="32" customWidth="1"/>
    <col min="3" max="7" width="4.625" style="32" customWidth="1"/>
    <col min="8" max="9" width="2.625" style="32" customWidth="1"/>
    <col min="10" max="20" width="2.25" style="32" customWidth="1"/>
    <col min="21" max="26" width="2.375" style="32" customWidth="1"/>
    <col min="27" max="34" width="2.25" style="32" customWidth="1"/>
    <col min="35" max="35" width="2.625" style="32" customWidth="1"/>
    <col min="36" max="36" width="1.75" style="32" customWidth="1"/>
    <col min="37" max="40" width="2.625" style="32" customWidth="1"/>
    <col min="41" max="41" width="9" style="32" bestFit="1" customWidth="1"/>
    <col min="42" max="42" width="9" style="32" customWidth="1"/>
    <col min="43" max="16384" width="9" style="32"/>
  </cols>
  <sheetData>
    <row r="1" spans="1:46" ht="18.75" x14ac:dyDescent="0.15">
      <c r="A1" s="380" t="s">
        <v>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</row>
    <row r="2" spans="1:46" ht="3.7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</row>
    <row r="3" spans="1:46" ht="19.5" customHeight="1" x14ac:dyDescent="0.15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W3" s="347" t="str">
        <f>IF(入力表!C2="","令和　　　　年　　　　月　　　　日提出",入力表!C2)</f>
        <v>令和　　　　年　　　　月　　　　日提出</v>
      </c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9"/>
    </row>
    <row r="4" spans="1:46" ht="33" customHeight="1" x14ac:dyDescent="0.15">
      <c r="A4" s="350" t="s">
        <v>13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</row>
    <row r="5" spans="1:46" ht="22.5" customHeight="1" x14ac:dyDescent="0.15">
      <c r="A5" s="176" t="s">
        <v>5</v>
      </c>
      <c r="B5" s="38" t="s">
        <v>3</v>
      </c>
      <c r="C5" s="40"/>
      <c r="D5" s="179">
        <f>入力表!C4</f>
        <v>0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1"/>
      <c r="Y5" s="351" t="s">
        <v>23</v>
      </c>
      <c r="Z5" s="352"/>
      <c r="AA5" s="352"/>
      <c r="AB5" s="352"/>
      <c r="AC5" s="353"/>
      <c r="AD5" s="354" t="s">
        <v>14</v>
      </c>
      <c r="AE5" s="355"/>
      <c r="AF5" s="355"/>
      <c r="AG5" s="356"/>
      <c r="AH5" s="53"/>
      <c r="AI5" s="53"/>
      <c r="AO5" s="382" t="s">
        <v>19</v>
      </c>
      <c r="AP5" s="382"/>
      <c r="AQ5" s="382"/>
      <c r="AR5" s="382"/>
      <c r="AS5" s="382"/>
      <c r="AT5" s="382"/>
    </row>
    <row r="6" spans="1:46" ht="6" customHeight="1" x14ac:dyDescent="0.15">
      <c r="A6" s="177"/>
      <c r="B6" s="39"/>
      <c r="C6" s="41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3"/>
      <c r="Y6" s="184"/>
      <c r="Z6" s="185"/>
      <c r="AA6" s="185"/>
      <c r="AB6" s="185"/>
      <c r="AC6" s="186"/>
      <c r="AD6" s="187" t="s">
        <v>28</v>
      </c>
      <c r="AE6" s="188"/>
      <c r="AF6" s="187" t="s">
        <v>31</v>
      </c>
      <c r="AG6" s="191"/>
      <c r="AH6" s="53"/>
      <c r="AI6" s="53"/>
      <c r="AO6" s="63"/>
      <c r="AP6" s="63"/>
      <c r="AQ6" s="63"/>
      <c r="AR6" s="63"/>
      <c r="AS6" s="63"/>
      <c r="AT6" s="63"/>
    </row>
    <row r="7" spans="1:46" ht="12" customHeight="1" x14ac:dyDescent="0.15">
      <c r="A7" s="178"/>
      <c r="B7" s="357" t="s">
        <v>33</v>
      </c>
      <c r="C7" s="357"/>
      <c r="D7" s="358" t="str">
        <f>入力表!C6</f>
        <v/>
      </c>
      <c r="E7" s="358"/>
      <c r="F7" s="358"/>
      <c r="G7" s="358"/>
      <c r="H7" s="358"/>
      <c r="I7" s="358"/>
      <c r="J7" s="358"/>
      <c r="K7" s="358"/>
      <c r="L7" s="358"/>
      <c r="M7" s="358"/>
      <c r="N7" s="359" t="s">
        <v>36</v>
      </c>
      <c r="O7" s="360"/>
      <c r="P7" s="360"/>
      <c r="Q7" s="360"/>
      <c r="R7" s="360"/>
      <c r="S7" s="360"/>
      <c r="T7" s="360"/>
      <c r="U7" s="360"/>
      <c r="V7" s="360"/>
      <c r="W7" s="360"/>
      <c r="X7" s="361"/>
      <c r="Y7" s="184"/>
      <c r="Z7" s="185"/>
      <c r="AA7" s="185"/>
      <c r="AB7" s="185"/>
      <c r="AC7" s="186"/>
      <c r="AD7" s="189"/>
      <c r="AE7" s="190"/>
      <c r="AF7" s="189"/>
      <c r="AG7" s="192"/>
      <c r="AH7" s="193"/>
      <c r="AI7" s="193"/>
    </row>
    <row r="8" spans="1:46" ht="15.75" customHeight="1" x14ac:dyDescent="0.15">
      <c r="A8" s="178"/>
      <c r="B8" s="194" t="s">
        <v>38</v>
      </c>
      <c r="C8" s="194"/>
      <c r="D8" s="196">
        <f>入力表!C5</f>
        <v>0</v>
      </c>
      <c r="E8" s="196"/>
      <c r="F8" s="196"/>
      <c r="G8" s="196"/>
      <c r="H8" s="196"/>
      <c r="I8" s="196"/>
      <c r="J8" s="196"/>
      <c r="K8" s="196"/>
      <c r="L8" s="196"/>
      <c r="M8" s="196"/>
      <c r="N8" s="198">
        <f>入力表!C7</f>
        <v>0</v>
      </c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184"/>
      <c r="Z8" s="185"/>
      <c r="AA8" s="185"/>
      <c r="AB8" s="185"/>
      <c r="AC8" s="186"/>
      <c r="AD8" s="189"/>
      <c r="AE8" s="190"/>
      <c r="AF8" s="189"/>
      <c r="AG8" s="192"/>
      <c r="AH8" s="193"/>
      <c r="AI8" s="193"/>
    </row>
    <row r="9" spans="1:46" ht="15.75" customHeight="1" x14ac:dyDescent="0.15">
      <c r="A9" s="178"/>
      <c r="B9" s="195"/>
      <c r="C9" s="195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201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184"/>
      <c r="Z9" s="185"/>
      <c r="AA9" s="185"/>
      <c r="AB9" s="185"/>
      <c r="AC9" s="186"/>
      <c r="AD9" s="189"/>
      <c r="AE9" s="190"/>
      <c r="AF9" s="189"/>
      <c r="AG9" s="192"/>
      <c r="AH9" s="193"/>
      <c r="AI9" s="193"/>
    </row>
    <row r="10" spans="1:46" ht="13.5" customHeight="1" x14ac:dyDescent="0.15">
      <c r="A10" s="130" t="s">
        <v>46</v>
      </c>
      <c r="B10" s="204" t="s">
        <v>47</v>
      </c>
      <c r="C10" s="225" t="s">
        <v>16</v>
      </c>
      <c r="D10" s="225"/>
      <c r="E10" s="225"/>
      <c r="F10" s="225"/>
      <c r="G10" s="225"/>
      <c r="H10" s="225"/>
      <c r="I10" s="225"/>
      <c r="J10" s="225"/>
      <c r="K10" s="225" t="s">
        <v>24</v>
      </c>
      <c r="L10" s="225"/>
      <c r="M10" s="225"/>
      <c r="N10" s="362" t="s">
        <v>39</v>
      </c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4"/>
      <c r="AB10" s="56"/>
      <c r="AC10" s="56"/>
      <c r="AD10" s="56"/>
      <c r="AE10" s="56"/>
      <c r="AF10" s="56"/>
      <c r="AG10" s="56"/>
      <c r="AH10" s="61"/>
      <c r="AI10" s="61"/>
    </row>
    <row r="11" spans="1:46" ht="12.75" customHeight="1" x14ac:dyDescent="0.15">
      <c r="A11" s="130"/>
      <c r="B11" s="205"/>
      <c r="C11" s="207" t="str">
        <f>IF(入力表!C8="選択してください","",LEFT(入力表!C8,LEN(入力表!C8)-2))</f>
        <v/>
      </c>
      <c r="D11" s="208"/>
      <c r="E11" s="44" t="s">
        <v>61</v>
      </c>
      <c r="F11" s="213">
        <f>入力表!C9</f>
        <v>0</v>
      </c>
      <c r="G11" s="213"/>
      <c r="H11" s="331" t="s">
        <v>164</v>
      </c>
      <c r="I11" s="331"/>
      <c r="J11" s="332"/>
      <c r="K11" s="148" t="str">
        <f>IF(入力表!C10="普通","➀．普通","１．普通")</f>
        <v>１．普通</v>
      </c>
      <c r="L11" s="333"/>
      <c r="M11" s="149"/>
      <c r="N11" s="214" t="str">
        <f>MID(入力表!$C$11,1,1)</f>
        <v/>
      </c>
      <c r="O11" s="215"/>
      <c r="P11" s="214" t="str">
        <f>MID(入力表!$C$11,2,1)</f>
        <v/>
      </c>
      <c r="Q11" s="215"/>
      <c r="R11" s="214" t="str">
        <f>MID(入力表!$C$11,3,1)</f>
        <v/>
      </c>
      <c r="S11" s="215"/>
      <c r="T11" s="214" t="str">
        <f>MID(入力表!$C$11,4,1)</f>
        <v/>
      </c>
      <c r="U11" s="215"/>
      <c r="V11" s="214" t="str">
        <f>MID(入力表!$C$11,5,1)</f>
        <v/>
      </c>
      <c r="W11" s="215"/>
      <c r="X11" s="214" t="str">
        <f>MID(入力表!$C$11,6,1)</f>
        <v/>
      </c>
      <c r="Y11" s="215"/>
      <c r="Z11" s="214" t="str">
        <f>MID(入力表!C11,7,1)</f>
        <v/>
      </c>
      <c r="AA11" s="220"/>
      <c r="AB11" s="57"/>
      <c r="AC11" s="1" t="s">
        <v>49</v>
      </c>
      <c r="AD11" s="57"/>
    </row>
    <row r="12" spans="1:46" ht="12.75" customHeight="1" x14ac:dyDescent="0.15">
      <c r="A12" s="130"/>
      <c r="B12" s="205"/>
      <c r="C12" s="209"/>
      <c r="D12" s="210"/>
      <c r="E12" s="45" t="s">
        <v>162</v>
      </c>
      <c r="F12" s="213"/>
      <c r="G12" s="213"/>
      <c r="H12" s="334" t="s">
        <v>165</v>
      </c>
      <c r="I12" s="334"/>
      <c r="J12" s="335"/>
      <c r="K12" s="150" t="str">
        <f>IF(入力表!C10="当座","➁．当座","２．当座")</f>
        <v>２．当座</v>
      </c>
      <c r="L12" s="336"/>
      <c r="M12" s="151"/>
      <c r="N12" s="216"/>
      <c r="O12" s="217"/>
      <c r="P12" s="216"/>
      <c r="Q12" s="217"/>
      <c r="R12" s="216"/>
      <c r="S12" s="217"/>
      <c r="T12" s="216"/>
      <c r="U12" s="217"/>
      <c r="V12" s="216"/>
      <c r="W12" s="217"/>
      <c r="X12" s="216"/>
      <c r="Y12" s="217"/>
      <c r="Z12" s="216"/>
      <c r="AA12" s="221"/>
      <c r="AC12" s="1" t="s">
        <v>50</v>
      </c>
      <c r="AD12" s="57"/>
    </row>
    <row r="13" spans="1:46" ht="12.75" customHeight="1" x14ac:dyDescent="0.15">
      <c r="A13" s="131"/>
      <c r="B13" s="206"/>
      <c r="C13" s="211"/>
      <c r="D13" s="212"/>
      <c r="E13" s="46" t="s">
        <v>20</v>
      </c>
      <c r="F13" s="213"/>
      <c r="G13" s="213"/>
      <c r="H13" s="337" t="s">
        <v>166</v>
      </c>
      <c r="I13" s="337"/>
      <c r="J13" s="338"/>
      <c r="K13" s="339" t="str">
        <f>IF(入力表!C10="納税","➂．納税","３．納税")</f>
        <v>３．納税</v>
      </c>
      <c r="L13" s="340"/>
      <c r="M13" s="341"/>
      <c r="N13" s="218"/>
      <c r="O13" s="219"/>
      <c r="P13" s="218"/>
      <c r="Q13" s="219"/>
      <c r="R13" s="218"/>
      <c r="S13" s="219"/>
      <c r="T13" s="218"/>
      <c r="U13" s="219"/>
      <c r="V13" s="218"/>
      <c r="W13" s="219"/>
      <c r="X13" s="218"/>
      <c r="Y13" s="219"/>
      <c r="Z13" s="222"/>
      <c r="AA13" s="223"/>
      <c r="AC13" s="224" t="s">
        <v>51</v>
      </c>
      <c r="AD13" s="225"/>
      <c r="AE13" s="225"/>
      <c r="AF13" s="225"/>
      <c r="AG13" s="224" t="s">
        <v>53</v>
      </c>
      <c r="AH13" s="225"/>
      <c r="AI13" s="225"/>
    </row>
    <row r="14" spans="1:46" x14ac:dyDescent="0.15">
      <c r="A14" s="131"/>
      <c r="B14" s="226" t="s">
        <v>55</v>
      </c>
      <c r="C14" s="342" t="s">
        <v>18</v>
      </c>
      <c r="D14" s="343"/>
      <c r="E14" s="343"/>
      <c r="F14" s="343"/>
      <c r="G14" s="343"/>
      <c r="H14" s="343"/>
      <c r="I14" s="344"/>
      <c r="J14" s="225" t="s">
        <v>17</v>
      </c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345"/>
      <c r="Z14" s="53"/>
      <c r="AA14" s="53"/>
      <c r="AC14" s="225"/>
      <c r="AD14" s="225"/>
      <c r="AE14" s="225"/>
      <c r="AF14" s="225"/>
      <c r="AG14" s="225"/>
      <c r="AH14" s="225"/>
      <c r="AI14" s="225"/>
    </row>
    <row r="15" spans="1:46" ht="31.5" customHeight="1" x14ac:dyDescent="0.15">
      <c r="A15" s="131"/>
      <c r="B15" s="227"/>
      <c r="C15" s="42">
        <v>1</v>
      </c>
      <c r="D15" s="42"/>
      <c r="E15" s="42"/>
      <c r="F15" s="42"/>
      <c r="G15" s="42">
        <v>0</v>
      </c>
      <c r="H15" s="154" t="s">
        <v>26</v>
      </c>
      <c r="I15" s="154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307"/>
      <c r="Z15" s="54"/>
      <c r="AA15" s="55"/>
      <c r="AC15" s="58"/>
      <c r="AD15" s="58"/>
      <c r="AE15" s="58"/>
      <c r="AF15" s="58"/>
      <c r="AG15" s="58"/>
      <c r="AH15" s="58"/>
      <c r="AI15" s="58"/>
    </row>
    <row r="16" spans="1:46" ht="12.75" customHeight="1" x14ac:dyDescent="0.15">
      <c r="A16" s="131"/>
      <c r="B16" s="227"/>
      <c r="C16" s="260" t="s">
        <v>25</v>
      </c>
      <c r="D16" s="262"/>
      <c r="E16" s="225" t="s">
        <v>57</v>
      </c>
      <c r="F16" s="225"/>
      <c r="G16" s="225"/>
      <c r="H16" s="225"/>
      <c r="I16" s="225"/>
      <c r="J16" s="312" t="s">
        <v>62</v>
      </c>
      <c r="K16" s="312"/>
      <c r="L16" s="312"/>
      <c r="M16" s="312"/>
      <c r="N16" s="312"/>
      <c r="O16" s="312"/>
      <c r="P16" s="312"/>
      <c r="Q16" s="312"/>
      <c r="R16" s="312" t="s">
        <v>63</v>
      </c>
      <c r="S16" s="312"/>
      <c r="T16" s="312"/>
      <c r="U16" s="312"/>
      <c r="V16" s="312"/>
      <c r="W16" s="312"/>
      <c r="X16" s="312"/>
      <c r="Y16" s="312"/>
      <c r="Z16" s="313"/>
      <c r="AA16" s="314"/>
    </row>
    <row r="17" spans="1:41" ht="11.25" customHeight="1" x14ac:dyDescent="0.15">
      <c r="A17" s="131"/>
      <c r="B17" s="227"/>
      <c r="C17" s="325">
        <v>166</v>
      </c>
      <c r="D17" s="326"/>
      <c r="E17" s="315" t="s">
        <v>9</v>
      </c>
      <c r="F17" s="315"/>
      <c r="G17" s="315"/>
      <c r="H17" s="315"/>
      <c r="I17" s="315"/>
      <c r="J17" s="225" t="s">
        <v>27</v>
      </c>
      <c r="K17" s="225"/>
      <c r="L17" s="225"/>
      <c r="M17" s="225"/>
      <c r="N17" s="225"/>
      <c r="O17" s="225"/>
      <c r="P17" s="225"/>
      <c r="Q17" s="225"/>
      <c r="R17" s="322" t="s">
        <v>65</v>
      </c>
      <c r="S17" s="322"/>
      <c r="T17" s="322"/>
      <c r="U17" s="322"/>
      <c r="V17" s="322"/>
      <c r="W17" s="322"/>
      <c r="X17" s="322"/>
      <c r="Y17" s="322"/>
      <c r="Z17" s="323"/>
      <c r="AA17" s="324"/>
      <c r="AC17" s="36" t="s">
        <v>58</v>
      </c>
      <c r="AD17" s="60"/>
      <c r="AE17" s="60"/>
      <c r="AF17" s="60"/>
      <c r="AG17" s="60"/>
      <c r="AH17" s="60"/>
      <c r="AI17" s="60"/>
    </row>
    <row r="18" spans="1:41" ht="11.25" customHeight="1" x14ac:dyDescent="0.15">
      <c r="A18" s="131"/>
      <c r="B18" s="227"/>
      <c r="C18" s="327"/>
      <c r="D18" s="328"/>
      <c r="E18" s="316" t="s">
        <v>2</v>
      </c>
      <c r="F18" s="316"/>
      <c r="G18" s="316"/>
      <c r="H18" s="316"/>
      <c r="I18" s="316"/>
      <c r="J18" s="225"/>
      <c r="K18" s="225"/>
      <c r="L18" s="225"/>
      <c r="M18" s="225"/>
      <c r="N18" s="225"/>
      <c r="O18" s="225"/>
      <c r="P18" s="225"/>
      <c r="Q18" s="225"/>
      <c r="R18" s="322"/>
      <c r="S18" s="322"/>
      <c r="T18" s="322"/>
      <c r="U18" s="322"/>
      <c r="V18" s="322"/>
      <c r="W18" s="322"/>
      <c r="X18" s="322"/>
      <c r="Y18" s="322"/>
      <c r="Z18" s="323"/>
      <c r="AA18" s="324"/>
      <c r="AC18" s="36" t="s">
        <v>66</v>
      </c>
      <c r="AD18" s="59"/>
      <c r="AE18" s="60"/>
      <c r="AF18" s="60"/>
      <c r="AG18" s="60"/>
      <c r="AH18" s="60"/>
      <c r="AI18" s="60"/>
    </row>
    <row r="19" spans="1:41" ht="11.25" customHeight="1" x14ac:dyDescent="0.15">
      <c r="A19" s="132"/>
      <c r="B19" s="228"/>
      <c r="C19" s="329"/>
      <c r="D19" s="330"/>
      <c r="E19" s="317" t="s">
        <v>11</v>
      </c>
      <c r="F19" s="317"/>
      <c r="G19" s="317"/>
      <c r="H19" s="317"/>
      <c r="I19" s="317"/>
      <c r="J19" s="318" t="s">
        <v>44</v>
      </c>
      <c r="K19" s="318"/>
      <c r="L19" s="318"/>
      <c r="M19" s="318"/>
      <c r="N19" s="318"/>
      <c r="O19" s="318"/>
      <c r="P19" s="318"/>
      <c r="Q19" s="318"/>
      <c r="R19" s="319" t="s">
        <v>12</v>
      </c>
      <c r="S19" s="319"/>
      <c r="T19" s="319"/>
      <c r="U19" s="319"/>
      <c r="V19" s="319"/>
      <c r="W19" s="319"/>
      <c r="X19" s="319"/>
      <c r="Y19" s="319"/>
      <c r="Z19" s="320"/>
      <c r="AA19" s="321"/>
      <c r="AC19" s="59" t="s">
        <v>68</v>
      </c>
      <c r="AD19" s="60"/>
      <c r="AE19" s="60"/>
      <c r="AF19" s="60"/>
      <c r="AG19" s="60"/>
      <c r="AH19" s="60"/>
      <c r="AI19" s="60"/>
    </row>
    <row r="20" spans="1:41" ht="12.75" customHeight="1" x14ac:dyDescent="0.15">
      <c r="A20" s="36" t="s">
        <v>29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 t="s">
        <v>70</v>
      </c>
      <c r="Q20" s="36"/>
      <c r="R20" s="36"/>
    </row>
    <row r="21" spans="1:41" ht="13.5" customHeight="1" x14ac:dyDescent="0.15">
      <c r="A21" s="308" t="s">
        <v>0</v>
      </c>
      <c r="B21" s="309"/>
      <c r="C21" s="309"/>
      <c r="D21" s="300" t="s">
        <v>33</v>
      </c>
      <c r="E21" s="300"/>
      <c r="F21" s="300"/>
      <c r="G21" s="406" t="str">
        <f>IF(入力表!C16="ドウジョウ",D7,入力表!C16)</f>
        <v/>
      </c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301" t="str">
        <f>IF(入力表!C21="ドウジョウ",D7,入力表!C21)</f>
        <v/>
      </c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2"/>
    </row>
    <row r="22" spans="1:41" ht="25.5" customHeight="1" x14ac:dyDescent="0.15">
      <c r="A22" s="310"/>
      <c r="B22" s="195"/>
      <c r="C22" s="311"/>
      <c r="D22" s="194" t="s">
        <v>38</v>
      </c>
      <c r="E22" s="194"/>
      <c r="F22" s="194"/>
      <c r="G22" s="196">
        <f>IF(入力表!C15="同上",D8,入力表!C15)</f>
        <v>0</v>
      </c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303">
        <f>IF(入力表!C20="同上",D8,入力表!C20)</f>
        <v>0</v>
      </c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4"/>
      <c r="AO22" s="61"/>
    </row>
    <row r="23" spans="1:41" ht="25.5" customHeight="1" x14ac:dyDescent="0.15">
      <c r="A23" s="305" t="s">
        <v>7</v>
      </c>
      <c r="B23" s="235"/>
      <c r="C23" s="43"/>
      <c r="D23" s="195" t="s">
        <v>52</v>
      </c>
      <c r="E23" s="195"/>
      <c r="F23" s="195"/>
      <c r="G23" s="306">
        <f>IF(入力表!C14="同上",D5,入力表!C14)</f>
        <v>0</v>
      </c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195">
        <f>IF(入力表!C19="同上",D5,入力表!C19)</f>
        <v>0</v>
      </c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307"/>
    </row>
    <row r="24" spans="1:41" ht="13.5" customHeight="1" x14ac:dyDescent="0.15">
      <c r="A24" s="155" t="str">
        <f>IF(G25&lt;&gt;""," レ35"," 　35")</f>
        <v xml:space="preserve"> 　35</v>
      </c>
      <c r="B24" s="156"/>
      <c r="C24" s="159" t="s">
        <v>30</v>
      </c>
      <c r="D24" s="160"/>
      <c r="E24" s="160"/>
      <c r="F24" s="161"/>
      <c r="G24" s="260" t="s">
        <v>71</v>
      </c>
      <c r="H24" s="261"/>
      <c r="I24" s="261"/>
      <c r="J24" s="261"/>
      <c r="K24" s="261"/>
      <c r="L24" s="262"/>
      <c r="M24" s="295" t="str">
        <f>IF(入力表!C26="全期","レ全納","　 全納")</f>
        <v>　 全納</v>
      </c>
      <c r="N24" s="296"/>
      <c r="O24" s="296"/>
      <c r="P24" s="296"/>
      <c r="Q24" s="296" t="str">
        <f>IF(入力表!C26="期別","レ期別","　 期別")</f>
        <v>　 期別</v>
      </c>
      <c r="R24" s="296"/>
      <c r="S24" s="296"/>
      <c r="T24" s="297"/>
      <c r="U24" s="263" t="s">
        <v>37</v>
      </c>
      <c r="V24" s="264"/>
      <c r="W24" s="264"/>
      <c r="X24" s="264"/>
      <c r="Y24" s="264"/>
      <c r="Z24" s="264"/>
      <c r="AA24" s="265"/>
      <c r="AB24" s="295" t="str">
        <f>IF(入力表!F26="全期","レ全納","　 全納")</f>
        <v>　 全納</v>
      </c>
      <c r="AC24" s="296"/>
      <c r="AD24" s="296"/>
      <c r="AE24" s="296"/>
      <c r="AF24" s="296" t="str">
        <f>IF(入力表!F26="期別","レ期別","　 期別")</f>
        <v>　 期別</v>
      </c>
      <c r="AG24" s="296"/>
      <c r="AH24" s="296"/>
      <c r="AI24" s="298"/>
    </row>
    <row r="25" spans="1:41" ht="13.5" customHeight="1" x14ac:dyDescent="0.15">
      <c r="A25" s="157"/>
      <c r="B25" s="158"/>
      <c r="C25" s="141" t="s">
        <v>59</v>
      </c>
      <c r="D25" s="266"/>
      <c r="E25" s="266"/>
      <c r="F25" s="142"/>
      <c r="G25" s="286" t="str">
        <f>IF(入力表!C24="入力してください","",IF(入力表!C24&lt;&gt;"",入力表!C24,""))</f>
        <v/>
      </c>
      <c r="H25" s="287"/>
      <c r="I25" s="287"/>
      <c r="J25" s="287"/>
      <c r="K25" s="287"/>
      <c r="L25" s="288"/>
      <c r="M25" s="289" t="str">
        <f>IF(入力表!C25&lt;&gt;"","令和"&amp;"　"&amp;DBCS(入力表!C25)&amp;"　","令和　　　")&amp;IF(入力表!D25&lt;&gt;"","年度"&amp;"　"&amp;DBCS(入力表!D25)&amp;"　"&amp;"期から","年度　　　期から")</f>
        <v>令和　　　年度　　　期から</v>
      </c>
      <c r="N25" s="289"/>
      <c r="O25" s="289"/>
      <c r="P25" s="289"/>
      <c r="Q25" s="289"/>
      <c r="R25" s="289"/>
      <c r="S25" s="289"/>
      <c r="T25" s="290"/>
      <c r="U25" s="291" t="str">
        <f>IF(入力表!F24="入力してください","",IF(入力表!F24&lt;&gt;"",入力表!F24,""))</f>
        <v/>
      </c>
      <c r="V25" s="292"/>
      <c r="W25" s="292"/>
      <c r="X25" s="292"/>
      <c r="Y25" s="292"/>
      <c r="Z25" s="292"/>
      <c r="AA25" s="293"/>
      <c r="AB25" s="299" t="str">
        <f>IF(入力表!F25&lt;&gt;"","令和"&amp;"　"&amp;DBCS(入力表!F25)&amp;"　","令和　　　")&amp;IF(入力表!G25&lt;&gt;"","年度"&amp;"　"&amp;DBCS(入力表!G25)&amp;"　"&amp;"期から","年度　　　期から")</f>
        <v>令和　　　年度　　　期から</v>
      </c>
      <c r="AC25" s="289"/>
      <c r="AD25" s="289"/>
      <c r="AE25" s="289"/>
      <c r="AF25" s="289"/>
      <c r="AG25" s="289"/>
      <c r="AH25" s="289"/>
      <c r="AI25" s="294"/>
    </row>
    <row r="26" spans="1:41" ht="13.5" customHeight="1" x14ac:dyDescent="0.15">
      <c r="A26" s="155" t="str">
        <f>IF(G27&lt;&gt;""," レ35"," 　35")</f>
        <v xml:space="preserve"> 　35</v>
      </c>
      <c r="B26" s="156"/>
      <c r="C26" s="159" t="s">
        <v>67</v>
      </c>
      <c r="D26" s="160"/>
      <c r="E26" s="160"/>
      <c r="F26" s="161"/>
      <c r="G26" s="260" t="s">
        <v>71</v>
      </c>
      <c r="H26" s="261"/>
      <c r="I26" s="261"/>
      <c r="J26" s="261"/>
      <c r="K26" s="261"/>
      <c r="L26" s="262"/>
      <c r="M26" s="295" t="str">
        <f>IF(入力表!C30="全期","レ全納","　 全納")</f>
        <v>　 全納</v>
      </c>
      <c r="N26" s="296"/>
      <c r="O26" s="296"/>
      <c r="P26" s="296"/>
      <c r="Q26" s="296" t="str">
        <f>IF(入力表!C30="期別","レ期別","　 期別")</f>
        <v>　 期別</v>
      </c>
      <c r="R26" s="296"/>
      <c r="S26" s="296"/>
      <c r="T26" s="297"/>
      <c r="U26" s="263" t="s">
        <v>37</v>
      </c>
      <c r="V26" s="264"/>
      <c r="W26" s="264"/>
      <c r="X26" s="264"/>
      <c r="Y26" s="264"/>
      <c r="Z26" s="264"/>
      <c r="AA26" s="265"/>
      <c r="AB26" s="295" t="str">
        <f>IF(入力表!F30="全期","レ全納","　 全納")</f>
        <v>　 全納</v>
      </c>
      <c r="AC26" s="296"/>
      <c r="AD26" s="296"/>
      <c r="AE26" s="296"/>
      <c r="AF26" s="296" t="str">
        <f>IF(入力表!F30="期別","レ期別","　 期別")</f>
        <v>　 期別</v>
      </c>
      <c r="AG26" s="296"/>
      <c r="AH26" s="296"/>
      <c r="AI26" s="298"/>
    </row>
    <row r="27" spans="1:41" ht="13.5" customHeight="1" x14ac:dyDescent="0.15">
      <c r="A27" s="157"/>
      <c r="B27" s="158"/>
      <c r="C27" s="283" t="s">
        <v>74</v>
      </c>
      <c r="D27" s="284"/>
      <c r="E27" s="284"/>
      <c r="F27" s="285"/>
      <c r="G27" s="286" t="str">
        <f>IF(入力表!C28="入力してください","",IF(入力表!C28&lt;&gt;"",入力表!C28,""))</f>
        <v/>
      </c>
      <c r="H27" s="287"/>
      <c r="I27" s="287"/>
      <c r="J27" s="287"/>
      <c r="K27" s="287"/>
      <c r="L27" s="288"/>
      <c r="M27" s="289" t="str">
        <f>IF(入力表!C29&lt;&gt;"","令和"&amp;"　"&amp;DBCS(入力表!C29)&amp;"　","令和　　　")&amp;IF(入力表!D29&lt;&gt;"","年度"&amp;"　"&amp;DBCS(入力表!D29)&amp;"　"&amp;"期から","年度　　　期から")</f>
        <v>令和　　　年度　　　期から</v>
      </c>
      <c r="N27" s="289"/>
      <c r="O27" s="289"/>
      <c r="P27" s="289"/>
      <c r="Q27" s="289"/>
      <c r="R27" s="289"/>
      <c r="S27" s="289"/>
      <c r="T27" s="290"/>
      <c r="U27" s="291" t="str">
        <f>IF(入力表!F28="入力してください","",IF(入力表!F28&lt;&gt;"",入力表!F28,""))</f>
        <v/>
      </c>
      <c r="V27" s="292"/>
      <c r="W27" s="292"/>
      <c r="X27" s="292"/>
      <c r="Y27" s="292"/>
      <c r="Z27" s="292"/>
      <c r="AA27" s="293"/>
      <c r="AB27" s="299" t="str">
        <f>IF(入力表!F29&lt;&gt;"","令和"&amp;"　"&amp;DBCS(入力表!F29)&amp;"　","令和　　　")&amp;IF(入力表!G29&lt;&gt;"","年度"&amp;"　"&amp;DBCS(入力表!G29)&amp;"　"&amp;"期から","年度　　　期から")</f>
        <v>令和　　　年度　　　期から</v>
      </c>
      <c r="AC27" s="289"/>
      <c r="AD27" s="289"/>
      <c r="AE27" s="289"/>
      <c r="AF27" s="289"/>
      <c r="AG27" s="289"/>
      <c r="AH27" s="289"/>
      <c r="AI27" s="294"/>
    </row>
    <row r="28" spans="1:41" ht="13.5" customHeight="1" x14ac:dyDescent="0.15">
      <c r="A28" s="155" t="str">
        <f>IF(G29&lt;&gt;""," レ 35"," 　35")</f>
        <v xml:space="preserve"> 　35</v>
      </c>
      <c r="B28" s="156"/>
      <c r="C28" s="159" t="s">
        <v>43</v>
      </c>
      <c r="D28" s="160"/>
      <c r="E28" s="160"/>
      <c r="F28" s="161"/>
      <c r="G28" s="260" t="s">
        <v>71</v>
      </c>
      <c r="H28" s="261"/>
      <c r="I28" s="261"/>
      <c r="J28" s="261"/>
      <c r="K28" s="261"/>
      <c r="L28" s="262"/>
      <c r="M28" s="295" t="str">
        <f>IF(入力表!C34="全期","レ全納","　 全納")</f>
        <v>　 全納</v>
      </c>
      <c r="N28" s="296"/>
      <c r="O28" s="296"/>
      <c r="P28" s="296"/>
      <c r="Q28" s="296" t="str">
        <f>IF(入力表!C34="期別","レ期別","　 期別")</f>
        <v>　 期別</v>
      </c>
      <c r="R28" s="296"/>
      <c r="S28" s="296"/>
      <c r="T28" s="297"/>
      <c r="U28" s="263" t="s">
        <v>37</v>
      </c>
      <c r="V28" s="264"/>
      <c r="W28" s="264"/>
      <c r="X28" s="264"/>
      <c r="Y28" s="264"/>
      <c r="Z28" s="264"/>
      <c r="AA28" s="265"/>
      <c r="AB28" s="295" t="str">
        <f>IF(入力表!F34="全期","レ全納","　 全納")</f>
        <v>　 全納</v>
      </c>
      <c r="AC28" s="296"/>
      <c r="AD28" s="296"/>
      <c r="AE28" s="296"/>
      <c r="AF28" s="296" t="str">
        <f>IF(入力表!F34="期別","レ期別","　 期別")</f>
        <v>　 期別</v>
      </c>
      <c r="AG28" s="296"/>
      <c r="AH28" s="296"/>
      <c r="AI28" s="298"/>
    </row>
    <row r="29" spans="1:41" ht="13.5" customHeight="1" x14ac:dyDescent="0.15">
      <c r="A29" s="157"/>
      <c r="B29" s="158"/>
      <c r="C29" s="283" t="s">
        <v>74</v>
      </c>
      <c r="D29" s="284"/>
      <c r="E29" s="284"/>
      <c r="F29" s="285"/>
      <c r="G29" s="286" t="str">
        <f>IF(入力表!C32="入力してください","",IF(入力表!C32&lt;&gt;"",入力表!C32,""))</f>
        <v/>
      </c>
      <c r="H29" s="287"/>
      <c r="I29" s="287"/>
      <c r="J29" s="287"/>
      <c r="K29" s="287"/>
      <c r="L29" s="288"/>
      <c r="M29" s="289" t="str">
        <f>IF(入力表!C33&lt;&gt;"","令和"&amp;"　"&amp;DBCS(入力表!C33)&amp;"　","令和　　　")&amp;IF(入力表!D33&lt;&gt;"","年度"&amp;"　"&amp;DBCS(入力表!D33)&amp;"　"&amp;"期から","年度　　　期から")</f>
        <v>令和　　　年度　　　期から</v>
      </c>
      <c r="N29" s="289"/>
      <c r="O29" s="289"/>
      <c r="P29" s="289"/>
      <c r="Q29" s="289"/>
      <c r="R29" s="289"/>
      <c r="S29" s="289"/>
      <c r="T29" s="290"/>
      <c r="U29" s="291" t="str">
        <f>IF(入力表!F32="入力してください","",IF(入力表!F32&lt;&gt;"",入力表!F32,""))</f>
        <v/>
      </c>
      <c r="V29" s="292"/>
      <c r="W29" s="292"/>
      <c r="X29" s="292"/>
      <c r="Y29" s="292"/>
      <c r="Z29" s="292"/>
      <c r="AA29" s="293"/>
      <c r="AB29" s="299" t="str">
        <f>IF(入力表!F33&lt;&gt;"","令和"&amp;"　"&amp;DBCS(入力表!F33)&amp;"　","令和　　　")&amp;IF(入力表!G33&lt;&gt;"","年度"&amp;"　"&amp;DBCS(入力表!G33)&amp;"　"&amp;"期から","年度　　　期から")</f>
        <v>令和　　　年度　　　期から</v>
      </c>
      <c r="AC29" s="289"/>
      <c r="AD29" s="289"/>
      <c r="AE29" s="289"/>
      <c r="AF29" s="289"/>
      <c r="AG29" s="289"/>
      <c r="AH29" s="289"/>
      <c r="AI29" s="294"/>
    </row>
    <row r="30" spans="1:41" ht="13.5" customHeight="1" x14ac:dyDescent="0.15">
      <c r="A30" s="279"/>
      <c r="B30" s="213"/>
      <c r="C30" s="261"/>
      <c r="D30" s="261"/>
      <c r="E30" s="261"/>
      <c r="F30" s="262"/>
      <c r="G30" s="280" t="s">
        <v>75</v>
      </c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2"/>
    </row>
    <row r="31" spans="1:41" ht="13.5" customHeight="1" x14ac:dyDescent="0.15">
      <c r="A31" s="155" t="str">
        <f>IF(G32&lt;&gt;""," レ 35"," 　35")</f>
        <v xml:space="preserve"> 　35</v>
      </c>
      <c r="B31" s="156"/>
      <c r="C31" s="159" t="s">
        <v>76</v>
      </c>
      <c r="D31" s="160"/>
      <c r="E31" s="160"/>
      <c r="F31" s="161"/>
      <c r="G31" s="260" t="s">
        <v>71</v>
      </c>
      <c r="H31" s="261"/>
      <c r="I31" s="261"/>
      <c r="J31" s="261"/>
      <c r="K31" s="261"/>
      <c r="L31" s="262"/>
      <c r="M31" s="251" t="s">
        <v>54</v>
      </c>
      <c r="N31" s="251"/>
      <c r="O31" s="251"/>
      <c r="P31" s="251"/>
      <c r="Q31" s="251"/>
      <c r="R31" s="251"/>
      <c r="S31" s="251"/>
      <c r="T31" s="252"/>
      <c r="U31" s="263" t="s">
        <v>37</v>
      </c>
      <c r="V31" s="264"/>
      <c r="W31" s="264"/>
      <c r="X31" s="264"/>
      <c r="Y31" s="264"/>
      <c r="Z31" s="264"/>
      <c r="AA31" s="265"/>
      <c r="AB31" s="251"/>
      <c r="AC31" s="251"/>
      <c r="AD31" s="251"/>
      <c r="AE31" s="251"/>
      <c r="AF31" s="251"/>
      <c r="AG31" s="251"/>
      <c r="AH31" s="251"/>
      <c r="AI31" s="253"/>
    </row>
    <row r="32" spans="1:41" ht="13.5" customHeight="1" x14ac:dyDescent="0.15">
      <c r="A32" s="157"/>
      <c r="B32" s="158"/>
      <c r="C32" s="283" t="s">
        <v>77</v>
      </c>
      <c r="D32" s="284"/>
      <c r="E32" s="284"/>
      <c r="F32" s="285"/>
      <c r="G32" s="286" t="str">
        <f>IF(入力表!C36="入力してください","",IF(入力表!C36&lt;&gt;"",入力表!C36,""))</f>
        <v/>
      </c>
      <c r="H32" s="287"/>
      <c r="I32" s="287"/>
      <c r="J32" s="287"/>
      <c r="K32" s="287"/>
      <c r="L32" s="288"/>
      <c r="M32" s="269" t="str">
        <f>IF(入力表!C37&lt;&gt;"","令和"&amp;"　"&amp;DBCS(入力表!C37)&amp;"　"&amp;"年度から","令和　　　年度から")</f>
        <v>令和　　　年度から</v>
      </c>
      <c r="N32" s="269"/>
      <c r="O32" s="269"/>
      <c r="P32" s="269"/>
      <c r="Q32" s="269"/>
      <c r="R32" s="269"/>
      <c r="S32" s="269"/>
      <c r="T32" s="270"/>
      <c r="U32" s="291" t="str">
        <f>IF(入力表!F36="入力してください","",IF(入力表!F36&lt;&gt;"",入力表!F36,""))</f>
        <v/>
      </c>
      <c r="V32" s="292"/>
      <c r="W32" s="292"/>
      <c r="X32" s="292"/>
      <c r="Y32" s="292"/>
      <c r="Z32" s="292"/>
      <c r="AA32" s="293"/>
      <c r="AB32" s="269" t="str">
        <f>IF(入力表!F37&lt;&gt;"","令和"&amp;"　"&amp;DBCS(入力表!F37)&amp;"　"&amp;"年度から","令和　　　年度から")</f>
        <v>令和　　　年度から</v>
      </c>
      <c r="AC32" s="269"/>
      <c r="AD32" s="269"/>
      <c r="AE32" s="269"/>
      <c r="AF32" s="269"/>
      <c r="AG32" s="269"/>
      <c r="AH32" s="269"/>
      <c r="AI32" s="274"/>
    </row>
    <row r="33" spans="1:35" ht="13.5" customHeight="1" x14ac:dyDescent="0.15">
      <c r="A33" s="133" t="s">
        <v>167</v>
      </c>
      <c r="B33" s="134"/>
      <c r="C33" s="159" t="s">
        <v>78</v>
      </c>
      <c r="D33" s="160"/>
      <c r="E33" s="160"/>
      <c r="F33" s="161"/>
      <c r="G33" s="260" t="s">
        <v>6</v>
      </c>
      <c r="H33" s="261"/>
      <c r="I33" s="261"/>
      <c r="J33" s="261"/>
      <c r="K33" s="261"/>
      <c r="L33" s="262"/>
      <c r="M33" s="251"/>
      <c r="N33" s="251"/>
      <c r="O33" s="251"/>
      <c r="P33" s="251"/>
      <c r="Q33" s="251"/>
      <c r="R33" s="251"/>
      <c r="S33" s="251"/>
      <c r="T33" s="252"/>
      <c r="U33" s="263" t="s">
        <v>80</v>
      </c>
      <c r="V33" s="264"/>
      <c r="W33" s="264"/>
      <c r="X33" s="264"/>
      <c r="Y33" s="264"/>
      <c r="Z33" s="264"/>
      <c r="AA33" s="265"/>
      <c r="AB33" s="251"/>
      <c r="AC33" s="251"/>
      <c r="AD33" s="251"/>
      <c r="AE33" s="251"/>
      <c r="AF33" s="251"/>
      <c r="AG33" s="251"/>
      <c r="AH33" s="251"/>
      <c r="AI33" s="253"/>
    </row>
    <row r="34" spans="1:35" ht="13.5" customHeight="1" x14ac:dyDescent="0.15">
      <c r="A34" s="137"/>
      <c r="B34" s="138"/>
      <c r="C34" s="275" t="s">
        <v>81</v>
      </c>
      <c r="D34" s="266"/>
      <c r="E34" s="266"/>
      <c r="F34" s="142"/>
      <c r="G34" s="276" t="s">
        <v>73</v>
      </c>
      <c r="H34" s="277"/>
      <c r="I34" s="277"/>
      <c r="J34" s="277"/>
      <c r="K34" s="277"/>
      <c r="L34" s="278"/>
      <c r="M34" s="269" t="s">
        <v>22</v>
      </c>
      <c r="N34" s="269"/>
      <c r="O34" s="269"/>
      <c r="P34" s="269"/>
      <c r="Q34" s="269"/>
      <c r="R34" s="269"/>
      <c r="S34" s="269"/>
      <c r="T34" s="270"/>
      <c r="U34" s="260" t="s">
        <v>8</v>
      </c>
      <c r="V34" s="261"/>
      <c r="W34" s="261"/>
      <c r="X34" s="261"/>
      <c r="Y34" s="261"/>
      <c r="Z34" s="261"/>
      <c r="AA34" s="262"/>
      <c r="AB34" s="269" t="s">
        <v>22</v>
      </c>
      <c r="AC34" s="269"/>
      <c r="AD34" s="269"/>
      <c r="AE34" s="269"/>
      <c r="AF34" s="269"/>
      <c r="AG34" s="269"/>
      <c r="AH34" s="269"/>
      <c r="AI34" s="274"/>
    </row>
    <row r="35" spans="1:35" ht="13.5" customHeight="1" x14ac:dyDescent="0.15">
      <c r="A35" s="133" t="s">
        <v>167</v>
      </c>
      <c r="B35" s="134"/>
      <c r="C35" s="159" t="s">
        <v>82</v>
      </c>
      <c r="D35" s="160"/>
      <c r="E35" s="160"/>
      <c r="F35" s="161"/>
      <c r="G35" s="260" t="s">
        <v>64</v>
      </c>
      <c r="H35" s="261"/>
      <c r="I35" s="261"/>
      <c r="J35" s="261"/>
      <c r="K35" s="261"/>
      <c r="L35" s="262"/>
      <c r="M35" s="251"/>
      <c r="N35" s="251"/>
      <c r="O35" s="251"/>
      <c r="P35" s="251"/>
      <c r="Q35" s="251"/>
      <c r="R35" s="251"/>
      <c r="S35" s="251"/>
      <c r="T35" s="252"/>
      <c r="U35" s="263" t="s">
        <v>42</v>
      </c>
      <c r="V35" s="264"/>
      <c r="W35" s="264"/>
      <c r="X35" s="264"/>
      <c r="Y35" s="264"/>
      <c r="Z35" s="264"/>
      <c r="AA35" s="265"/>
      <c r="AB35" s="251"/>
      <c r="AC35" s="251"/>
      <c r="AD35" s="251"/>
      <c r="AE35" s="251"/>
      <c r="AF35" s="251"/>
      <c r="AG35" s="251"/>
      <c r="AH35" s="251"/>
      <c r="AI35" s="253"/>
    </row>
    <row r="36" spans="1:35" ht="13.5" customHeight="1" x14ac:dyDescent="0.15">
      <c r="A36" s="137"/>
      <c r="B36" s="138"/>
      <c r="C36" s="141" t="s">
        <v>84</v>
      </c>
      <c r="D36" s="266"/>
      <c r="E36" s="266"/>
      <c r="F36" s="142"/>
      <c r="G36" s="152" t="s">
        <v>73</v>
      </c>
      <c r="H36" s="267"/>
      <c r="I36" s="267"/>
      <c r="J36" s="267"/>
      <c r="K36" s="267"/>
      <c r="L36" s="153"/>
      <c r="M36" s="268" t="s">
        <v>22</v>
      </c>
      <c r="N36" s="269"/>
      <c r="O36" s="269"/>
      <c r="P36" s="269"/>
      <c r="Q36" s="269"/>
      <c r="R36" s="269"/>
      <c r="S36" s="269"/>
      <c r="T36" s="270"/>
      <c r="U36" s="271" t="s">
        <v>8</v>
      </c>
      <c r="V36" s="272"/>
      <c r="W36" s="272"/>
      <c r="X36" s="272"/>
      <c r="Y36" s="272"/>
      <c r="Z36" s="272"/>
      <c r="AA36" s="273"/>
      <c r="AB36" s="268" t="s">
        <v>22</v>
      </c>
      <c r="AC36" s="269"/>
      <c r="AD36" s="269"/>
      <c r="AE36" s="269"/>
      <c r="AF36" s="269"/>
      <c r="AG36" s="269"/>
      <c r="AH36" s="269"/>
      <c r="AI36" s="274"/>
    </row>
    <row r="37" spans="1:35" ht="13.5" customHeight="1" x14ac:dyDescent="0.15">
      <c r="A37" s="133" t="s">
        <v>69</v>
      </c>
      <c r="B37" s="134"/>
      <c r="C37" s="159" t="s">
        <v>85</v>
      </c>
      <c r="D37" s="160"/>
      <c r="E37" s="160"/>
      <c r="F37" s="161"/>
      <c r="G37" s="250" t="s">
        <v>87</v>
      </c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2"/>
      <c r="U37" s="250" t="s">
        <v>87</v>
      </c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3"/>
    </row>
    <row r="38" spans="1:35" ht="13.5" customHeight="1" x14ac:dyDescent="0.15">
      <c r="A38" s="137"/>
      <c r="B38" s="138"/>
      <c r="C38" s="162"/>
      <c r="D38" s="163"/>
      <c r="E38" s="163"/>
      <c r="F38" s="164"/>
      <c r="G38" s="254" t="s">
        <v>89</v>
      </c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6"/>
      <c r="U38" s="254" t="s">
        <v>90</v>
      </c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7"/>
    </row>
    <row r="39" spans="1:35" ht="23.25" customHeight="1" x14ac:dyDescent="0.15">
      <c r="A39" s="165" t="s">
        <v>168</v>
      </c>
      <c r="B39" s="166"/>
      <c r="C39" s="167" t="s">
        <v>92</v>
      </c>
      <c r="D39" s="168"/>
      <c r="E39" s="173" t="s">
        <v>128</v>
      </c>
      <c r="F39" s="173"/>
      <c r="G39" s="258" t="s">
        <v>94</v>
      </c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 t="s">
        <v>94</v>
      </c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9"/>
    </row>
    <row r="40" spans="1:35" ht="11.25" customHeight="1" x14ac:dyDescent="0.15">
      <c r="A40" s="135"/>
      <c r="B40" s="136"/>
      <c r="C40" s="169"/>
      <c r="D40" s="170"/>
      <c r="E40" s="144"/>
      <c r="F40" s="144"/>
      <c r="G40" s="235" t="s">
        <v>96</v>
      </c>
      <c r="H40" s="235"/>
      <c r="I40" s="235" t="s">
        <v>97</v>
      </c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 t="s">
        <v>96</v>
      </c>
      <c r="V40" s="235"/>
      <c r="W40" s="235"/>
      <c r="X40" s="235" t="s">
        <v>97</v>
      </c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6"/>
    </row>
    <row r="41" spans="1:35" ht="14.25" customHeight="1" x14ac:dyDescent="0.15">
      <c r="A41" s="135"/>
      <c r="B41" s="136"/>
      <c r="C41" s="171"/>
      <c r="D41" s="172"/>
      <c r="E41" s="144"/>
      <c r="F41" s="144"/>
      <c r="G41" s="235" t="s">
        <v>98</v>
      </c>
      <c r="H41" s="235"/>
      <c r="I41" s="230" t="s">
        <v>99</v>
      </c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5" t="s">
        <v>98</v>
      </c>
      <c r="V41" s="235"/>
      <c r="W41" s="235"/>
      <c r="X41" s="230" t="s">
        <v>99</v>
      </c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1"/>
    </row>
    <row r="42" spans="1:35" ht="23.25" customHeight="1" x14ac:dyDescent="0.15">
      <c r="A42" s="133" t="s">
        <v>168</v>
      </c>
      <c r="B42" s="134"/>
      <c r="C42" s="139" t="s">
        <v>100</v>
      </c>
      <c r="D42" s="140"/>
      <c r="E42" s="143" t="s">
        <v>128</v>
      </c>
      <c r="F42" s="143"/>
      <c r="G42" s="234" t="s">
        <v>94</v>
      </c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 t="s">
        <v>94</v>
      </c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49"/>
    </row>
    <row r="43" spans="1:35" ht="11.25" customHeight="1" x14ac:dyDescent="0.15">
      <c r="A43" s="135"/>
      <c r="B43" s="136"/>
      <c r="C43" s="139"/>
      <c r="D43" s="140"/>
      <c r="E43" s="144"/>
      <c r="F43" s="144"/>
      <c r="G43" s="235" t="s">
        <v>96</v>
      </c>
      <c r="H43" s="235"/>
      <c r="I43" s="235" t="s">
        <v>97</v>
      </c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 t="s">
        <v>96</v>
      </c>
      <c r="V43" s="235"/>
      <c r="W43" s="235"/>
      <c r="X43" s="235" t="s">
        <v>97</v>
      </c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6"/>
    </row>
    <row r="44" spans="1:35" ht="14.25" customHeight="1" x14ac:dyDescent="0.15">
      <c r="A44" s="137"/>
      <c r="B44" s="138"/>
      <c r="C44" s="141"/>
      <c r="D44" s="142"/>
      <c r="E44" s="144"/>
      <c r="F44" s="144"/>
      <c r="G44" s="246" t="s">
        <v>40</v>
      </c>
      <c r="H44" s="246"/>
      <c r="I44" s="230" t="s">
        <v>101</v>
      </c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46" t="s">
        <v>40</v>
      </c>
      <c r="V44" s="246"/>
      <c r="W44" s="246"/>
      <c r="X44" s="230" t="s">
        <v>101</v>
      </c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1"/>
    </row>
    <row r="45" spans="1:35" ht="23.25" customHeight="1" x14ac:dyDescent="0.15">
      <c r="A45" s="145" t="s">
        <v>168</v>
      </c>
      <c r="B45" s="146"/>
      <c r="C45" s="147" t="s">
        <v>102</v>
      </c>
      <c r="D45" s="147"/>
      <c r="E45" s="148" t="s">
        <v>128</v>
      </c>
      <c r="F45" s="149"/>
      <c r="G45" s="232" t="s">
        <v>103</v>
      </c>
      <c r="H45" s="233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47" t="s">
        <v>104</v>
      </c>
      <c r="V45" s="248"/>
      <c r="W45" s="248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6"/>
    </row>
    <row r="46" spans="1:35" ht="11.25" customHeight="1" x14ac:dyDescent="0.15">
      <c r="A46" s="145"/>
      <c r="B46" s="146"/>
      <c r="C46" s="147"/>
      <c r="D46" s="147"/>
      <c r="E46" s="150"/>
      <c r="F46" s="151"/>
      <c r="G46" s="235" t="s">
        <v>96</v>
      </c>
      <c r="H46" s="235"/>
      <c r="I46" s="235" t="s">
        <v>97</v>
      </c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 t="s">
        <v>96</v>
      </c>
      <c r="V46" s="235"/>
      <c r="W46" s="235"/>
      <c r="X46" s="235" t="s">
        <v>97</v>
      </c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6"/>
    </row>
    <row r="47" spans="1:35" ht="14.25" customHeight="1" x14ac:dyDescent="0.15">
      <c r="A47" s="145"/>
      <c r="B47" s="146"/>
      <c r="C47" s="147"/>
      <c r="D47" s="147"/>
      <c r="E47" s="150"/>
      <c r="F47" s="151"/>
      <c r="G47" s="229" t="s">
        <v>88</v>
      </c>
      <c r="H47" s="229"/>
      <c r="I47" s="230" t="s">
        <v>105</v>
      </c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29" t="s">
        <v>86</v>
      </c>
      <c r="V47" s="229"/>
      <c r="W47" s="229"/>
      <c r="X47" s="230" t="s">
        <v>108</v>
      </c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1"/>
    </row>
    <row r="48" spans="1:35" ht="23.25" customHeight="1" x14ac:dyDescent="0.15">
      <c r="A48" s="145"/>
      <c r="B48" s="146"/>
      <c r="C48" s="147"/>
      <c r="D48" s="147"/>
      <c r="E48" s="150"/>
      <c r="F48" s="151"/>
      <c r="G48" s="232" t="s">
        <v>79</v>
      </c>
      <c r="H48" s="233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2" t="s">
        <v>41</v>
      </c>
      <c r="V48" s="233"/>
      <c r="W48" s="233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1"/>
    </row>
    <row r="49" spans="1:35" ht="11.25" customHeight="1" x14ac:dyDescent="0.15">
      <c r="A49" s="145"/>
      <c r="B49" s="146"/>
      <c r="C49" s="147"/>
      <c r="D49" s="147"/>
      <c r="E49" s="150"/>
      <c r="F49" s="151"/>
      <c r="G49" s="235" t="s">
        <v>96</v>
      </c>
      <c r="H49" s="235"/>
      <c r="I49" s="235" t="s">
        <v>97</v>
      </c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 t="s">
        <v>96</v>
      </c>
      <c r="V49" s="235"/>
      <c r="W49" s="235"/>
      <c r="X49" s="235" t="s">
        <v>97</v>
      </c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6"/>
    </row>
    <row r="50" spans="1:35" ht="14.25" customHeight="1" x14ac:dyDescent="0.15">
      <c r="A50" s="145"/>
      <c r="B50" s="146"/>
      <c r="C50" s="147"/>
      <c r="D50" s="147"/>
      <c r="E50" s="152"/>
      <c r="F50" s="153"/>
      <c r="G50" s="229" t="s">
        <v>88</v>
      </c>
      <c r="H50" s="229"/>
      <c r="I50" s="230" t="s">
        <v>105</v>
      </c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29" t="s">
        <v>86</v>
      </c>
      <c r="V50" s="229"/>
      <c r="W50" s="229"/>
      <c r="X50" s="230" t="s">
        <v>108</v>
      </c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1"/>
    </row>
    <row r="51" spans="1:35" ht="33.75" customHeight="1" x14ac:dyDescent="0.15">
      <c r="A51" s="237" t="s">
        <v>169</v>
      </c>
      <c r="B51" s="238"/>
      <c r="C51" s="239" t="s">
        <v>91</v>
      </c>
      <c r="D51" s="239"/>
      <c r="E51" s="239"/>
      <c r="F51" s="239"/>
      <c r="G51" s="240" t="s">
        <v>109</v>
      </c>
      <c r="H51" s="241"/>
      <c r="I51" s="47"/>
      <c r="J51" s="47"/>
      <c r="K51" s="48"/>
      <c r="L51" s="48"/>
      <c r="M51" s="48"/>
      <c r="N51" s="48"/>
      <c r="O51" s="48"/>
      <c r="P51" s="51" t="s">
        <v>110</v>
      </c>
      <c r="Q51" s="48"/>
      <c r="R51" s="51"/>
      <c r="S51" s="52"/>
      <c r="T51" s="242" t="s">
        <v>111</v>
      </c>
      <c r="U51" s="243"/>
      <c r="V51" s="243"/>
      <c r="W51" s="243"/>
      <c r="X51" s="243"/>
      <c r="Y51" s="243"/>
      <c r="Z51" s="243"/>
      <c r="AA51" s="243"/>
      <c r="AB51" s="243"/>
      <c r="AC51" s="244"/>
      <c r="AD51" s="243" t="s">
        <v>60</v>
      </c>
      <c r="AE51" s="243"/>
      <c r="AF51" s="243"/>
      <c r="AG51" s="243"/>
      <c r="AH51" s="243"/>
      <c r="AI51" s="245"/>
    </row>
    <row r="52" spans="1:35" ht="10.5" customHeigh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1:35" s="33" customFormat="1" ht="13.5" customHeight="1" x14ac:dyDescent="0.15">
      <c r="A53" s="383" t="s">
        <v>125</v>
      </c>
      <c r="B53" s="384"/>
      <c r="C53" s="384"/>
      <c r="D53" s="384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92" t="s">
        <v>126</v>
      </c>
      <c r="P53" s="114"/>
      <c r="Q53" s="114"/>
      <c r="R53" s="114"/>
      <c r="S53" s="114"/>
      <c r="T53" s="114"/>
      <c r="U53" s="114"/>
      <c r="V53" s="114"/>
      <c r="W53" s="115"/>
      <c r="X53" s="395" t="s">
        <v>127</v>
      </c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7"/>
    </row>
    <row r="54" spans="1:35" ht="12" customHeight="1" x14ac:dyDescent="0.15">
      <c r="A54" s="385"/>
      <c r="B54" s="386"/>
      <c r="C54" s="386"/>
      <c r="D54" s="386"/>
      <c r="E54" s="386"/>
      <c r="F54" s="386"/>
      <c r="G54" s="386"/>
      <c r="H54" s="386"/>
      <c r="I54" s="386"/>
      <c r="J54" s="386"/>
      <c r="K54" s="387"/>
      <c r="L54" s="388"/>
      <c r="M54" s="388"/>
      <c r="N54" s="388"/>
      <c r="O54" s="393"/>
      <c r="P54" s="388"/>
      <c r="Q54" s="388"/>
      <c r="R54" s="388"/>
      <c r="S54" s="388"/>
      <c r="T54" s="388"/>
      <c r="U54" s="388"/>
      <c r="V54" s="116"/>
      <c r="W54" s="117"/>
      <c r="X54" s="398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400"/>
    </row>
    <row r="55" spans="1:35" ht="12" customHeight="1" x14ac:dyDescent="0.15">
      <c r="A55" s="385"/>
      <c r="B55" s="386"/>
      <c r="C55" s="386"/>
      <c r="D55" s="386"/>
      <c r="E55" s="386"/>
      <c r="F55" s="386"/>
      <c r="G55" s="386"/>
      <c r="H55" s="386"/>
      <c r="I55" s="386"/>
      <c r="J55" s="386"/>
      <c r="K55" s="388"/>
      <c r="L55" s="388"/>
      <c r="M55" s="388"/>
      <c r="N55" s="388"/>
      <c r="O55" s="393"/>
      <c r="P55" s="388"/>
      <c r="Q55" s="388"/>
      <c r="R55" s="388"/>
      <c r="S55" s="388"/>
      <c r="T55" s="388"/>
      <c r="U55" s="388"/>
      <c r="V55" s="116"/>
      <c r="W55" s="117"/>
      <c r="X55" s="398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400"/>
    </row>
    <row r="56" spans="1:35" ht="12" customHeight="1" x14ac:dyDescent="0.15">
      <c r="A56" s="385"/>
      <c r="B56" s="386"/>
      <c r="C56" s="386"/>
      <c r="D56" s="386"/>
      <c r="E56" s="386"/>
      <c r="F56" s="386"/>
      <c r="G56" s="386"/>
      <c r="H56" s="386"/>
      <c r="I56" s="386"/>
      <c r="J56" s="386"/>
      <c r="K56" s="388"/>
      <c r="L56" s="388"/>
      <c r="M56" s="388"/>
      <c r="N56" s="388"/>
      <c r="O56" s="393"/>
      <c r="P56" s="388"/>
      <c r="Q56" s="388"/>
      <c r="R56" s="388"/>
      <c r="S56" s="388"/>
      <c r="T56" s="388"/>
      <c r="U56" s="388"/>
      <c r="V56" s="116"/>
      <c r="W56" s="117"/>
      <c r="X56" s="398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400"/>
    </row>
    <row r="57" spans="1:35" ht="12" customHeight="1" x14ac:dyDescent="0.15">
      <c r="A57" s="385"/>
      <c r="B57" s="386"/>
      <c r="C57" s="386"/>
      <c r="D57" s="386"/>
      <c r="E57" s="386"/>
      <c r="F57" s="386"/>
      <c r="G57" s="386"/>
      <c r="H57" s="386"/>
      <c r="I57" s="386"/>
      <c r="J57" s="386"/>
      <c r="K57" s="388"/>
      <c r="L57" s="388"/>
      <c r="M57" s="388"/>
      <c r="N57" s="388"/>
      <c r="O57" s="393"/>
      <c r="P57" s="388"/>
      <c r="Q57" s="388"/>
      <c r="R57" s="388"/>
      <c r="S57" s="388"/>
      <c r="T57" s="388"/>
      <c r="U57" s="388"/>
      <c r="V57" s="116"/>
      <c r="W57" s="117"/>
      <c r="X57" s="398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400"/>
    </row>
    <row r="58" spans="1:35" ht="12" customHeight="1" x14ac:dyDescent="0.15">
      <c r="A58" s="389"/>
      <c r="B58" s="390"/>
      <c r="C58" s="390"/>
      <c r="D58" s="390"/>
      <c r="E58" s="390"/>
      <c r="F58" s="390"/>
      <c r="G58" s="390"/>
      <c r="H58" s="390"/>
      <c r="I58" s="390"/>
      <c r="J58" s="390"/>
      <c r="K58" s="391"/>
      <c r="L58" s="391"/>
      <c r="M58" s="391"/>
      <c r="N58" s="391"/>
      <c r="O58" s="394"/>
      <c r="P58" s="391"/>
      <c r="Q58" s="391"/>
      <c r="R58" s="391"/>
      <c r="S58" s="391"/>
      <c r="T58" s="391"/>
      <c r="U58" s="391"/>
      <c r="V58" s="118"/>
      <c r="W58" s="119"/>
      <c r="X58" s="401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3"/>
    </row>
  </sheetData>
  <mergeCells count="222">
    <mergeCell ref="A1:AI1"/>
    <mergeCell ref="A3:U3"/>
    <mergeCell ref="W3:AI3"/>
    <mergeCell ref="A4:AJ4"/>
    <mergeCell ref="Y5:AC5"/>
    <mergeCell ref="AD5:AG5"/>
    <mergeCell ref="AO5:AT5"/>
    <mergeCell ref="B7:C7"/>
    <mergeCell ref="D7:M7"/>
    <mergeCell ref="N7:X7"/>
    <mergeCell ref="A5:A9"/>
    <mergeCell ref="D5:X6"/>
    <mergeCell ref="Y6:AC9"/>
    <mergeCell ref="AD6:AE9"/>
    <mergeCell ref="AF6:AG9"/>
    <mergeCell ref="AH7:AI9"/>
    <mergeCell ref="B8:C9"/>
    <mergeCell ref="D8:M9"/>
    <mergeCell ref="N8:X9"/>
    <mergeCell ref="C10:J10"/>
    <mergeCell ref="K10:M10"/>
    <mergeCell ref="N10:AA10"/>
    <mergeCell ref="H11:J11"/>
    <mergeCell ref="K11:M11"/>
    <mergeCell ref="H12:J12"/>
    <mergeCell ref="K12:M12"/>
    <mergeCell ref="H13:J13"/>
    <mergeCell ref="K13:M13"/>
    <mergeCell ref="Z11:AA13"/>
    <mergeCell ref="C14:I14"/>
    <mergeCell ref="J14:Y14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C16:D16"/>
    <mergeCell ref="E16:I16"/>
    <mergeCell ref="J16:Q16"/>
    <mergeCell ref="R16:AA16"/>
    <mergeCell ref="E17:I17"/>
    <mergeCell ref="E18:I18"/>
    <mergeCell ref="E19:I19"/>
    <mergeCell ref="J19:Q19"/>
    <mergeCell ref="R19:AA19"/>
    <mergeCell ref="D21:F21"/>
    <mergeCell ref="G21:T21"/>
    <mergeCell ref="U21:AI21"/>
    <mergeCell ref="D22:F22"/>
    <mergeCell ref="G22:T22"/>
    <mergeCell ref="U22:AI22"/>
    <mergeCell ref="A23:B23"/>
    <mergeCell ref="D23:F23"/>
    <mergeCell ref="G23:T23"/>
    <mergeCell ref="U23:AI23"/>
    <mergeCell ref="AB26:AE26"/>
    <mergeCell ref="AF26:AI26"/>
    <mergeCell ref="C27:F27"/>
    <mergeCell ref="G27:L27"/>
    <mergeCell ref="M27:T27"/>
    <mergeCell ref="U27:AA27"/>
    <mergeCell ref="AB27:AI27"/>
    <mergeCell ref="C24:F24"/>
    <mergeCell ref="G24:L24"/>
    <mergeCell ref="M24:P24"/>
    <mergeCell ref="Q24:T24"/>
    <mergeCell ref="U24:AA24"/>
    <mergeCell ref="AB24:AE24"/>
    <mergeCell ref="AF24:AI24"/>
    <mergeCell ref="C25:F25"/>
    <mergeCell ref="G25:L25"/>
    <mergeCell ref="M25:T25"/>
    <mergeCell ref="U25:AA25"/>
    <mergeCell ref="AB25:AI25"/>
    <mergeCell ref="G28:L28"/>
    <mergeCell ref="M28:P28"/>
    <mergeCell ref="Q28:T28"/>
    <mergeCell ref="U28:AA28"/>
    <mergeCell ref="AB28:AE28"/>
    <mergeCell ref="AF28:AI28"/>
    <mergeCell ref="C29:F29"/>
    <mergeCell ref="G29:L29"/>
    <mergeCell ref="M29:T29"/>
    <mergeCell ref="U29:AA29"/>
    <mergeCell ref="AB29:AI29"/>
    <mergeCell ref="G30:AI30"/>
    <mergeCell ref="C31:F31"/>
    <mergeCell ref="G31:L31"/>
    <mergeCell ref="M31:T31"/>
    <mergeCell ref="U31:AA31"/>
    <mergeCell ref="AB31:AI31"/>
    <mergeCell ref="C32:F32"/>
    <mergeCell ref="G32:L32"/>
    <mergeCell ref="M32:T32"/>
    <mergeCell ref="U32:AA32"/>
    <mergeCell ref="AB32:AI32"/>
    <mergeCell ref="G33:L33"/>
    <mergeCell ref="M33:T33"/>
    <mergeCell ref="U33:AA33"/>
    <mergeCell ref="AB33:AI33"/>
    <mergeCell ref="C34:F34"/>
    <mergeCell ref="G34:L34"/>
    <mergeCell ref="M34:T34"/>
    <mergeCell ref="U34:AA34"/>
    <mergeCell ref="AB34:AI34"/>
    <mergeCell ref="G35:L35"/>
    <mergeCell ref="M35:T35"/>
    <mergeCell ref="U35:AA35"/>
    <mergeCell ref="AB35:AI35"/>
    <mergeCell ref="C36:F36"/>
    <mergeCell ref="G36:L36"/>
    <mergeCell ref="M36:T36"/>
    <mergeCell ref="U36:AA36"/>
    <mergeCell ref="AB36:AI36"/>
    <mergeCell ref="G37:T37"/>
    <mergeCell ref="U37:AI37"/>
    <mergeCell ref="G38:T38"/>
    <mergeCell ref="U38:AI38"/>
    <mergeCell ref="G39:H39"/>
    <mergeCell ref="I39:T39"/>
    <mergeCell ref="U39:W39"/>
    <mergeCell ref="X39:AI39"/>
    <mergeCell ref="G40:H40"/>
    <mergeCell ref="I40:T40"/>
    <mergeCell ref="U40:W40"/>
    <mergeCell ref="X40:AI40"/>
    <mergeCell ref="G41:H41"/>
    <mergeCell ref="I41:T41"/>
    <mergeCell ref="U41:W41"/>
    <mergeCell ref="X41:AI41"/>
    <mergeCell ref="G42:H42"/>
    <mergeCell ref="I42:T42"/>
    <mergeCell ref="U42:W42"/>
    <mergeCell ref="X42:AI42"/>
    <mergeCell ref="G43:H43"/>
    <mergeCell ref="I43:T43"/>
    <mergeCell ref="U43:W43"/>
    <mergeCell ref="X43:AI43"/>
    <mergeCell ref="U48:W48"/>
    <mergeCell ref="X48:AI48"/>
    <mergeCell ref="G49:H49"/>
    <mergeCell ref="I49:T49"/>
    <mergeCell ref="U49:W49"/>
    <mergeCell ref="X49:AI49"/>
    <mergeCell ref="G44:H44"/>
    <mergeCell ref="I44:T44"/>
    <mergeCell ref="U44:W44"/>
    <mergeCell ref="X44:AI44"/>
    <mergeCell ref="G45:H45"/>
    <mergeCell ref="I45:T45"/>
    <mergeCell ref="U45:W45"/>
    <mergeCell ref="X45:AI45"/>
    <mergeCell ref="G46:H46"/>
    <mergeCell ref="I46:T46"/>
    <mergeCell ref="U46:W46"/>
    <mergeCell ref="X46:AI46"/>
    <mergeCell ref="AC13:AF14"/>
    <mergeCell ref="AG13:AI14"/>
    <mergeCell ref="B14:B19"/>
    <mergeCell ref="C17:D19"/>
    <mergeCell ref="J17:Q18"/>
    <mergeCell ref="R17:AA18"/>
    <mergeCell ref="A21:C22"/>
    <mergeCell ref="A24:B25"/>
    <mergeCell ref="A26:B27"/>
    <mergeCell ref="A10:A19"/>
    <mergeCell ref="B10:B13"/>
    <mergeCell ref="C11:D13"/>
    <mergeCell ref="F11:G13"/>
    <mergeCell ref="N11:O13"/>
    <mergeCell ref="P11:Q13"/>
    <mergeCell ref="R11:S13"/>
    <mergeCell ref="T11:U13"/>
    <mergeCell ref="V11:W13"/>
    <mergeCell ref="X11:Y13"/>
    <mergeCell ref="C26:F26"/>
    <mergeCell ref="G26:L26"/>
    <mergeCell ref="M26:P26"/>
    <mergeCell ref="Q26:T26"/>
    <mergeCell ref="U26:AA26"/>
    <mergeCell ref="A28:B29"/>
    <mergeCell ref="A31:B32"/>
    <mergeCell ref="A33:B34"/>
    <mergeCell ref="A35:B36"/>
    <mergeCell ref="A37:B38"/>
    <mergeCell ref="C37:F38"/>
    <mergeCell ref="A39:B41"/>
    <mergeCell ref="C39:D41"/>
    <mergeCell ref="E39:F41"/>
    <mergeCell ref="C35:F35"/>
    <mergeCell ref="C33:F33"/>
    <mergeCell ref="A30:B30"/>
    <mergeCell ref="C30:F30"/>
    <mergeCell ref="C28:F28"/>
    <mergeCell ref="A42:B44"/>
    <mergeCell ref="C42:D44"/>
    <mergeCell ref="E42:F44"/>
    <mergeCell ref="A45:B50"/>
    <mergeCell ref="C45:D50"/>
    <mergeCell ref="E45:F50"/>
    <mergeCell ref="A53:N58"/>
    <mergeCell ref="O53:W58"/>
    <mergeCell ref="X53:AI58"/>
    <mergeCell ref="G50:H50"/>
    <mergeCell ref="I50:T50"/>
    <mergeCell ref="U50:W50"/>
    <mergeCell ref="X50:AI50"/>
    <mergeCell ref="A51:B51"/>
    <mergeCell ref="C51:F51"/>
    <mergeCell ref="G51:H51"/>
    <mergeCell ref="T51:AC51"/>
    <mergeCell ref="AD51:AI51"/>
    <mergeCell ref="G47:H47"/>
    <mergeCell ref="I47:T47"/>
    <mergeCell ref="U47:W47"/>
    <mergeCell ref="X47:AI47"/>
    <mergeCell ref="G48:H48"/>
    <mergeCell ref="I48:T48"/>
  </mergeCells>
  <phoneticPr fontId="18"/>
  <conditionalFormatting sqref="E11:E12">
    <cfRule type="expression" dxfId="13" priority="11">
      <formula>$C$11="あいち尾東"</formula>
    </cfRule>
  </conditionalFormatting>
  <conditionalFormatting sqref="E11 E13">
    <cfRule type="expression" dxfId="12" priority="1">
      <formula>$C$11="瀬戸信用"</formula>
    </cfRule>
    <cfRule type="expression" dxfId="11" priority="2">
      <formula>$C$11="瀬戸信用"</formula>
    </cfRule>
    <cfRule type="expression" dxfId="10" priority="7">
      <formula>$C$11="東海労働"</formula>
    </cfRule>
    <cfRule type="expression" dxfId="9" priority="8">
      <formula>$C$11="東濃信用"</formula>
    </cfRule>
    <cfRule type="expression" dxfId="8" priority="9">
      <formula>$C$11="中日信用"</formula>
    </cfRule>
    <cfRule type="expression" dxfId="7" priority="10">
      <formula>$C$11="東春信用"</formula>
    </cfRule>
  </conditionalFormatting>
  <conditionalFormatting sqref="E12:E13">
    <cfRule type="expression" dxfId="6" priority="3">
      <formula>$C$11="十六"</formula>
    </cfRule>
    <cfRule type="expression" dxfId="5" priority="4">
      <formula>$C$11="名古屋"</formula>
    </cfRule>
    <cfRule type="expression" dxfId="4" priority="5">
      <formula>$C$11="中京"</formula>
    </cfRule>
    <cfRule type="expression" dxfId="3" priority="6">
      <formula>$C$11="三菱UFJ"</formula>
    </cfRule>
  </conditionalFormatting>
  <pageMargins left="0.47244094488188976" right="0.27559055118110237" top="0.31496062992125984" bottom="0.11811023622047245" header="0.31496062992125984" footer="0.35433070866141736"/>
  <pageSetup paperSize="9" fitToWidth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5D626DB6-7ADA-4203-86EE-B3D4B461FD76}">
            <xm:f>入力表!$E$9="本店"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H12:J13</xm:sqref>
        </x14:conditionalFormatting>
        <x14:conditionalFormatting xmlns:xm="http://schemas.microsoft.com/office/excel/2006/main">
          <x14:cfRule type="expression" priority="13" id="{A8DEEE09-7F92-4EC4-8A2F-08CA3728D13D}">
            <xm:f>入力表!$E$9="出張所"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H11:J12</xm:sqref>
        </x14:conditionalFormatting>
        <x14:conditionalFormatting xmlns:xm="http://schemas.microsoft.com/office/excel/2006/main">
          <x14:cfRule type="expression" priority="12" id="{B83D838E-898D-48F5-83A7-E043C5447BC1}">
            <xm:f>入力表!$E$9="支店"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H11:J11 H13:J13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入力表</vt:lpstr>
      <vt:lpstr>①金融機関控 </vt:lpstr>
      <vt:lpstr>②役所控</vt:lpstr>
      <vt:lpstr>➂お客様控</vt:lpstr>
      <vt:lpstr>'①金融機関控 '!Print_Area</vt:lpstr>
      <vt:lpstr>②役所控!Print_Area</vt:lpstr>
      <vt:lpstr>'➂お客様控'!Print_Area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</dc:creator>
  <cp:lastModifiedBy>冨永一正</cp:lastModifiedBy>
  <cp:lastPrinted>2024-07-18T05:32:08Z</cp:lastPrinted>
  <dcterms:created xsi:type="dcterms:W3CDTF">2010-08-26T23:32:49Z</dcterms:created>
  <dcterms:modified xsi:type="dcterms:W3CDTF">2024-07-22T05:36:11Z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2024-04-11T01:13:21Z</vt:filetime>
  </property>
</Properties>
</file>