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mc:AlternateContent xmlns:mc="http://schemas.openxmlformats.org/markup-compatibility/2006">
    <mc:Choice Requires="x15">
      <x15ac:absPath xmlns:x15ac="http://schemas.microsoft.com/office/spreadsheetml/2010/11/ac" url="\\10.1.41.49\rizai\★理財Gフォルダ（R6～）\023  経営比較分析表\R6\04_市町村回答（02.05〆）\26　尾張旭市（駐車場まち）\下水道事業（公下）\"/>
    </mc:Choice>
  </mc:AlternateContent>
  <xr:revisionPtr revIDLastSave="0" documentId="13_ncr:1_{D113DD06-CD93-4C43-9B3D-36E698927D4B}" xr6:coauthVersionLast="47" xr6:coauthVersionMax="47" xr10:uidLastSave="{00000000-0000-0000-0000-000000000000}"/>
  <workbookProtection workbookAlgorithmName="SHA-512" workbookHashValue="dIVzj8D42ivtwzo/w1vjO3gnh4JPi8sZ9eWZHfsbPaMUpfKXlid1FQZjNUXuTUWzGBm4f214+XkvTzeKkn7TJA==" workbookSaltValue="djkFN0WZW/1JHC+dRCiuPg==" workbookSpinCount="100000" lockStructure="1"/>
  <bookViews>
    <workbookView xWindow="-103" yWindow="-103" windowWidth="19543" windowHeight="12497"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0" i="5" l="1"/>
  <c r="E10" i="5"/>
  <c r="D10" i="5"/>
  <c r="C10" i="5"/>
  <c r="B10" i="5"/>
  <c r="EO6" i="5"/>
  <c r="O85" i="4" s="1"/>
  <c r="EN6" i="5"/>
  <c r="EM6" i="5"/>
  <c r="EL6" i="5"/>
  <c r="EK6" i="5"/>
  <c r="EJ6" i="5"/>
  <c r="EI6" i="5"/>
  <c r="EH6" i="5"/>
  <c r="EG6" i="5"/>
  <c r="EF6" i="5"/>
  <c r="EE6" i="5"/>
  <c r="ED6" i="5"/>
  <c r="N85" i="4" s="1"/>
  <c r="EC6" i="5"/>
  <c r="EB6" i="5"/>
  <c r="EA6" i="5"/>
  <c r="DZ6" i="5"/>
  <c r="DY6" i="5"/>
  <c r="DX6" i="5"/>
  <c r="DW6" i="5"/>
  <c r="DV6" i="5"/>
  <c r="DU6" i="5"/>
  <c r="DT6" i="5"/>
  <c r="DS6" i="5"/>
  <c r="M85" i="4" s="1"/>
  <c r="DR6" i="5"/>
  <c r="DQ6" i="5"/>
  <c r="DP6" i="5"/>
  <c r="DO6" i="5"/>
  <c r="DN6" i="5"/>
  <c r="DM6" i="5"/>
  <c r="DL6" i="5"/>
  <c r="DK6" i="5"/>
  <c r="DJ6" i="5"/>
  <c r="DI6" i="5"/>
  <c r="DH6" i="5"/>
  <c r="L85" i="4" s="1"/>
  <c r="DG6" i="5"/>
  <c r="DF6" i="5"/>
  <c r="DE6" i="5"/>
  <c r="DD6" i="5"/>
  <c r="DC6" i="5"/>
  <c r="DB6" i="5"/>
  <c r="DA6" i="5"/>
  <c r="CZ6" i="5"/>
  <c r="CY6" i="5"/>
  <c r="CX6" i="5"/>
  <c r="CW6" i="5"/>
  <c r="K85" i="4" s="1"/>
  <c r="CV6" i="5"/>
  <c r="CU6" i="5"/>
  <c r="CT6" i="5"/>
  <c r="CS6" i="5"/>
  <c r="CR6" i="5"/>
  <c r="CQ6" i="5"/>
  <c r="CP6" i="5"/>
  <c r="CO6" i="5"/>
  <c r="CN6" i="5"/>
  <c r="CM6" i="5"/>
  <c r="CL6" i="5"/>
  <c r="J85" i="4" s="1"/>
  <c r="CK6" i="5"/>
  <c r="CJ6" i="5"/>
  <c r="CI6" i="5"/>
  <c r="CH6" i="5"/>
  <c r="CG6" i="5"/>
  <c r="CF6" i="5"/>
  <c r="CE6" i="5"/>
  <c r="CD6" i="5"/>
  <c r="CC6" i="5"/>
  <c r="CB6" i="5"/>
  <c r="CA6" i="5"/>
  <c r="I85" i="4" s="1"/>
  <c r="BZ6" i="5"/>
  <c r="BY6" i="5"/>
  <c r="BX6" i="5"/>
  <c r="BW6" i="5"/>
  <c r="BV6" i="5"/>
  <c r="BU6" i="5"/>
  <c r="BT6" i="5"/>
  <c r="BS6" i="5"/>
  <c r="BR6" i="5"/>
  <c r="BQ6" i="5"/>
  <c r="BP6" i="5"/>
  <c r="H85" i="4" s="1"/>
  <c r="BO6" i="5"/>
  <c r="BN6" i="5"/>
  <c r="BM6" i="5"/>
  <c r="BL6" i="5"/>
  <c r="BK6" i="5"/>
  <c r="BJ6" i="5"/>
  <c r="BI6" i="5"/>
  <c r="BH6" i="5"/>
  <c r="BG6" i="5"/>
  <c r="BF6" i="5"/>
  <c r="BE6" i="5"/>
  <c r="G85" i="4" s="1"/>
  <c r="BD6" i="5"/>
  <c r="BC6" i="5"/>
  <c r="BB6" i="5"/>
  <c r="BA6" i="5"/>
  <c r="AZ6" i="5"/>
  <c r="AY6" i="5"/>
  <c r="AX6" i="5"/>
  <c r="AW6" i="5"/>
  <c r="AV6" i="5"/>
  <c r="AU6" i="5"/>
  <c r="AT6" i="5"/>
  <c r="F85" i="4" s="1"/>
  <c r="AS6" i="5"/>
  <c r="AR6" i="5"/>
  <c r="AQ6" i="5"/>
  <c r="AP6" i="5"/>
  <c r="AO6" i="5"/>
  <c r="AN6" i="5"/>
  <c r="AM6" i="5"/>
  <c r="AL6" i="5"/>
  <c r="AK6" i="5"/>
  <c r="AJ6" i="5"/>
  <c r="AI6" i="5"/>
  <c r="E85" i="4" s="1"/>
  <c r="AH6" i="5"/>
  <c r="AG6" i="5"/>
  <c r="AF6" i="5"/>
  <c r="AE6" i="5"/>
  <c r="AD6" i="5"/>
  <c r="AC6" i="5"/>
  <c r="AB6" i="5"/>
  <c r="AA6" i="5"/>
  <c r="Z6" i="5"/>
  <c r="Y6" i="5"/>
  <c r="X6" i="5"/>
  <c r="W6" i="5"/>
  <c r="V6" i="5"/>
  <c r="AL10" i="4" s="1"/>
  <c r="U6" i="5"/>
  <c r="BB8" i="4" s="1"/>
  <c r="T6" i="5"/>
  <c r="S6" i="5"/>
  <c r="AL8" i="4" s="1"/>
  <c r="R6" i="5"/>
  <c r="AD10" i="4" s="1"/>
  <c r="Q6" i="5"/>
  <c r="W10" i="4" s="1"/>
  <c r="P6" i="5"/>
  <c r="O6" i="5"/>
  <c r="I10" i="4" s="1"/>
  <c r="N6" i="5"/>
  <c r="B10" i="4" s="1"/>
  <c r="M6" i="5"/>
  <c r="AD8" i="4" s="1"/>
  <c r="L6" i="5"/>
  <c r="K6" i="5"/>
  <c r="J6" i="5"/>
  <c r="I8" i="4" s="1"/>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BB10" i="4"/>
  <c r="AT10" i="4"/>
  <c r="P10" i="4"/>
  <c r="AT8" i="4"/>
  <c r="W8" i="4"/>
  <c r="P8" i="4"/>
</calcChain>
</file>

<file path=xl/sharedStrings.xml><?xml version="1.0" encoding="utf-8"?>
<sst xmlns="http://schemas.openxmlformats.org/spreadsheetml/2006/main" count="231" uniqueCount="115">
  <si>
    <t>経営比較分析表（令和5年度決算）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</si>
  <si>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</si>
  <si>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</si>
  <si>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</si>
  <si>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</si>
  <si>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</si>
  <si>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</si>
  <si>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</si>
  <si>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</si>
  <si>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</si>
  <si>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</si>
  <si>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</si>
  <si>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</si>
  <si>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</si>
  <si>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</si>
  <si>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</si>
  <si>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</si>
  <si>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</si>
  <si>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</si>
  <si>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</si>
  <si>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</si>
  <si>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</si>
  <si>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</si>
  <si>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</si>
  <si>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</si>
  <si>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</si>
  <si>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</si>
  <si>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</si>
  <si>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</si>
  <si>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</si>
  <si>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</si>
  <si>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</si>
  <si>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</si>
  <si>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</si>
  <si>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</si>
  <si>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</si>
  <si>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</si>
  <si>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</si>
  <si>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</si>
  <si>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</si>
  <si>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</si>
  <si>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</si>
  <si>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</si>
  <si>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</si>
  <si>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</si>
  <si>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</si>
  <si>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</si>
  <si>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</si>
  <si>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</si>
  <si>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</si>
  <si>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</si>
  <si>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</si>
  <si>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</si>
  <si>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</si>
  <si>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</si>
  <si>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</si>
  <si>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</si>
  <si>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</si>
  <si>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</si>
  <si>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</si>
  <si>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</si>
  <si>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</si>
  <si>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</si>
  <si>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</si>
  <si>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</si>
  <si>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</si>
  <si>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</si>
  <si>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</si>
  <si>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</si>
  <si>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</si>
  <si>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</si>
  <si>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</si>
  <si>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</si>
  <si>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</si>
  <si>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</si>
  <si>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</si>
  <si>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</si>
  <si>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</si>
  <si>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</si>
  <si>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</si>
  <si>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</si>
  <si>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</si>
  <si>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</si>
  <si>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</si>
  <si>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</si>
  <si>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</si>
  <si>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</si>
  <si>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</si>
  <si>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</si>
  <si>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</si>
  <si>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</si>
  <si>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</si>
  <si>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</si>
  <si>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</si>
  <si>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</si>
  <si>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</si>
  <si>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愛知県　尾張旭市</t>
  </si>
  <si>
    <t>法適用</t>
  </si>
  <si>
    <t>下水道事業</t>
  </si>
  <si>
    <t>公共下水道</t>
  </si>
  <si>
    <t>Bc1</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</si>
  <si>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</si>
  <si>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</si>
  <si>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</si>
  <si>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</si>
  <si>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</si>
  <si>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</si>
  <si>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</si>
  <si>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</si>
  <si>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</si>
  <si>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</si>
  <si>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←書式設定</t>
    <rPh sb="1" eb="3">
      <t>ショシキ</t>
    </rPh>
    <rPh sb="3" eb="5">
      <t>セッテイ</t>
    </rPh>
    <phoneticPr fontId="4"/>
  </si>
  <si>
    <t xml:space="preserve">①経営収支比率は類似団体を下回っています。100％は超えているものの一般会計からの繰入金に依存しているため、引き続き経営の健全化が必要です。
③流動比率は前年度から、13ポイント上昇し、類似団体を上回りましたが、100％を下回っています。これは、企業債償還金が多く現金保有が少ないためで、支払能力を高めるための経営改善が必要です。
④企業債残高対事業規模比率は類似団体と比較して高くなっていますが、これは令和11年度を市街化区域の概成年度と位置づけ、面整備と処理場の改築を推進しているためです。今後も適切な借入と償還に努めていきます。
⑤経費回収率は前年度から横ばいで類似団体より低く、100％を下回っています。引き続き経費削減に努めるとともに、使用料の改定を実施します。
⑥汚水処理原価は、類似団体より高くなっています。引き続き維持管理費の削減や水洗化率向上による有収水量の増加に努めていきます。
⑦施設利用率は前年度から横ばいで類似団体を上回っています。今後は供用開始区域の拡大に伴う処理水量の増加と将来的な人口減少を考慮して、適正規模の施設維持に努めていきます。
⑧水洗化率は前年度から横ばいで類似団体より低くなっていますが、これは供用開始区域の拡大により処理区域内人口が大きく増加しているためです。引き続き、未接続世帯に対する啓発を実施し、水洗化率の向上を図っていきます。
</t>
    <rPh sb="1" eb="3">
      <t>ケイエイ</t>
    </rPh>
    <rPh sb="3" eb="7">
      <t>シュウシヒリツ</t>
    </rPh>
    <rPh sb="8" eb="10">
      <t>ルイジ</t>
    </rPh>
    <rPh sb="10" eb="12">
      <t>ダンタイ</t>
    </rPh>
    <rPh sb="13" eb="15">
      <t>シタマワ</t>
    </rPh>
    <rPh sb="26" eb="27">
      <t>コ</t>
    </rPh>
    <rPh sb="34" eb="38">
      <t>イッパンカイケイ</t>
    </rPh>
    <rPh sb="41" eb="44">
      <t>クリイレキン</t>
    </rPh>
    <rPh sb="45" eb="47">
      <t>イゾン</t>
    </rPh>
    <rPh sb="54" eb="55">
      <t>ヒ</t>
    </rPh>
    <rPh sb="56" eb="57">
      <t>ツヅ</t>
    </rPh>
    <rPh sb="58" eb="60">
      <t>ケイエイ</t>
    </rPh>
    <rPh sb="61" eb="64">
      <t>ケンゼンカ</t>
    </rPh>
    <rPh sb="65" eb="67">
      <t>ヒツヨウ</t>
    </rPh>
    <rPh sb="72" eb="76">
      <t>リュウドウヒリツ</t>
    </rPh>
    <rPh sb="77" eb="80">
      <t>ゼンネンド</t>
    </rPh>
    <rPh sb="89" eb="91">
      <t>ジョウショウ</t>
    </rPh>
    <rPh sb="93" eb="97">
      <t>ルイジダンタイ</t>
    </rPh>
    <rPh sb="98" eb="100">
      <t>ウワマワ</t>
    </rPh>
    <rPh sb="111" eb="113">
      <t>シタマワ</t>
    </rPh>
    <rPh sb="123" eb="126">
      <t>キギョウサイ</t>
    </rPh>
    <rPh sb="126" eb="129">
      <t>ショウカンキン</t>
    </rPh>
    <rPh sb="130" eb="131">
      <t>オオ</t>
    </rPh>
    <rPh sb="132" eb="136">
      <t>ゲンキンホユウ</t>
    </rPh>
    <rPh sb="137" eb="138">
      <t>スク</t>
    </rPh>
    <rPh sb="144" eb="146">
      <t>シハラ</t>
    </rPh>
    <rPh sb="146" eb="148">
      <t>ノウリョク</t>
    </rPh>
    <rPh sb="149" eb="150">
      <t>タカ</t>
    </rPh>
    <rPh sb="155" eb="157">
      <t>ケイエイ</t>
    </rPh>
    <rPh sb="157" eb="159">
      <t>カイゼン</t>
    </rPh>
    <rPh sb="160" eb="162">
      <t>ヒツヨウ</t>
    </rPh>
    <rPh sb="167" eb="170">
      <t>キギョウサイ</t>
    </rPh>
    <rPh sb="170" eb="172">
      <t>ザンダカ</t>
    </rPh>
    <rPh sb="172" eb="173">
      <t>タイ</t>
    </rPh>
    <rPh sb="173" eb="175">
      <t>ジギョウ</t>
    </rPh>
    <rPh sb="175" eb="179">
      <t>キボヒリツ</t>
    </rPh>
    <rPh sb="180" eb="182">
      <t>ルイジ</t>
    </rPh>
    <rPh sb="182" eb="184">
      <t>ダンタイ</t>
    </rPh>
    <rPh sb="185" eb="187">
      <t>ヒカク</t>
    </rPh>
    <rPh sb="189" eb="190">
      <t>タカ</t>
    </rPh>
    <rPh sb="202" eb="204">
      <t>レイワ</t>
    </rPh>
    <rPh sb="206" eb="208">
      <t>ネンド</t>
    </rPh>
    <rPh sb="269" eb="274">
      <t>ケイヒカイシュウリツ</t>
    </rPh>
    <rPh sb="275" eb="278">
      <t>ゼンネンド</t>
    </rPh>
    <rPh sb="280" eb="281">
      <t>ヨコ</t>
    </rPh>
    <rPh sb="284" eb="288">
      <t>ルイジダンタイ</t>
    </rPh>
    <rPh sb="290" eb="291">
      <t>ヒク</t>
    </rPh>
    <rPh sb="298" eb="300">
      <t>シタマワ</t>
    </rPh>
    <rPh sb="306" eb="307">
      <t>ヒ</t>
    </rPh>
    <rPh sb="308" eb="309">
      <t>ツヅ</t>
    </rPh>
    <rPh sb="310" eb="314">
      <t>ケイヒサクゲン</t>
    </rPh>
    <rPh sb="315" eb="316">
      <t>ツト</t>
    </rPh>
    <rPh sb="323" eb="326">
      <t>シヨウリョウ</t>
    </rPh>
    <rPh sb="327" eb="329">
      <t>カイテイ</t>
    </rPh>
    <rPh sb="330" eb="332">
      <t>ジッシ</t>
    </rPh>
    <rPh sb="346" eb="350">
      <t>ルイジダンタイ</t>
    </rPh>
    <rPh sb="352" eb="353">
      <t>タカ</t>
    </rPh>
    <rPh sb="361" eb="362">
      <t>ヒ</t>
    </rPh>
    <rPh sb="363" eb="364">
      <t>ツヅ</t>
    </rPh>
    <rPh sb="365" eb="370">
      <t>イジカンリヒ</t>
    </rPh>
    <rPh sb="371" eb="373">
      <t>サクゲン</t>
    </rPh>
    <rPh sb="374" eb="378">
      <t>スイセンカリツ</t>
    </rPh>
    <rPh sb="378" eb="380">
      <t>コウジョウ</t>
    </rPh>
    <rPh sb="383" eb="387">
      <t>ユウシュウスイリョウ</t>
    </rPh>
    <rPh sb="388" eb="390">
      <t>ゾウカ</t>
    </rPh>
    <rPh sb="391" eb="392">
      <t>ツト</t>
    </rPh>
    <rPh sb="412" eb="413">
      <t>ヨコ</t>
    </rPh>
    <rPh sb="486" eb="490">
      <t>スイセンカリツ</t>
    </rPh>
    <rPh sb="491" eb="494">
      <t>ゼンネンド</t>
    </rPh>
    <rPh sb="496" eb="497">
      <t>ヨコ</t>
    </rPh>
    <rPh sb="500" eb="504">
      <t>ルイジダンタイ</t>
    </rPh>
    <rPh sb="506" eb="507">
      <t>ヒク</t>
    </rPh>
    <rPh sb="519" eb="523">
      <t>キョウヨウカイシ</t>
    </rPh>
    <rPh sb="523" eb="525">
      <t>クイキ</t>
    </rPh>
    <rPh sb="526" eb="528">
      <t>カクダイ</t>
    </rPh>
    <phoneticPr fontId="4"/>
  </si>
  <si>
    <t>①有形固定資産減価償却率は前年度より上昇したものの、類似団体より低くなっています。これは平成29年度に法適化した際に、過年度の減価償却累計額を計上していないためと考えられます。
②管渠老朽化率は昨年度末に初めて法定耐用年数を超える管渠が発生し、今後増加する見込みです。
③管渠改善率は、前年度から減少しました。②及び③ともに、類似団体より低いのは、布設から50年を経過する管渠が少ないためであり、管渠の改築更新の緊急性は今のところ低いと言えます。今後は老朽化に伴う更新需要が徐々に拡大していくため、ストックマネジメント計画に基づき、適切な維持管理・更新を行っていきます。</t>
    <rPh sb="1" eb="3">
      <t>ユウケイ</t>
    </rPh>
    <rPh sb="3" eb="7">
      <t>コテイシサン</t>
    </rPh>
    <rPh sb="13" eb="16">
      <t>ゼンネンド</t>
    </rPh>
    <rPh sb="18" eb="20">
      <t>ジョウショウ</t>
    </rPh>
    <rPh sb="26" eb="28">
      <t>ルイジ</t>
    </rPh>
    <rPh sb="28" eb="30">
      <t>ダンタイ</t>
    </rPh>
    <rPh sb="32" eb="33">
      <t>ヒク</t>
    </rPh>
    <rPh sb="44" eb="46">
      <t>ヘイセイ</t>
    </rPh>
    <rPh sb="48" eb="50">
      <t>ネンド</t>
    </rPh>
    <rPh sb="51" eb="52">
      <t>ホウ</t>
    </rPh>
    <rPh sb="52" eb="53">
      <t>テキ</t>
    </rPh>
    <rPh sb="53" eb="54">
      <t>カ</t>
    </rPh>
    <rPh sb="56" eb="57">
      <t>サイ</t>
    </rPh>
    <rPh sb="59" eb="62">
      <t>カネンド</t>
    </rPh>
    <rPh sb="63" eb="65">
      <t>ゲンカ</t>
    </rPh>
    <rPh sb="65" eb="67">
      <t>ショウキャク</t>
    </rPh>
    <rPh sb="67" eb="70">
      <t>ルイケイガク</t>
    </rPh>
    <rPh sb="71" eb="73">
      <t>ケイジョウ</t>
    </rPh>
    <rPh sb="81" eb="82">
      <t>カンガ</t>
    </rPh>
    <rPh sb="90" eb="92">
      <t>カンキョ</t>
    </rPh>
    <rPh sb="92" eb="96">
      <t>ロウキュウカリツ</t>
    </rPh>
    <rPh sb="97" eb="100">
      <t>サクネンド</t>
    </rPh>
    <rPh sb="100" eb="101">
      <t>マツ</t>
    </rPh>
    <rPh sb="102" eb="103">
      <t>ハジ</t>
    </rPh>
    <rPh sb="105" eb="107">
      <t>ホウテイ</t>
    </rPh>
    <rPh sb="107" eb="109">
      <t>タイヨウ</t>
    </rPh>
    <rPh sb="109" eb="111">
      <t>ネンスウ</t>
    </rPh>
    <rPh sb="112" eb="113">
      <t>コ</t>
    </rPh>
    <rPh sb="115" eb="117">
      <t>カンキョ</t>
    </rPh>
    <rPh sb="118" eb="120">
      <t>ハッセイ</t>
    </rPh>
    <rPh sb="122" eb="124">
      <t>コンゴ</t>
    </rPh>
    <rPh sb="124" eb="126">
      <t>ゾウカ</t>
    </rPh>
    <rPh sb="128" eb="130">
      <t>ミコ</t>
    </rPh>
    <rPh sb="136" eb="138">
      <t>カンキョ</t>
    </rPh>
    <rPh sb="138" eb="141">
      <t>カイゼンリツ</t>
    </rPh>
    <rPh sb="143" eb="146">
      <t>ゼンネンド</t>
    </rPh>
    <rPh sb="148" eb="150">
      <t>ゲンショウ</t>
    </rPh>
    <rPh sb="156" eb="157">
      <t>オヨ</t>
    </rPh>
    <rPh sb="163" eb="167">
      <t>ルイジダンタイ</t>
    </rPh>
    <rPh sb="169" eb="170">
      <t>ヒク</t>
    </rPh>
    <rPh sb="174" eb="176">
      <t>フセツ</t>
    </rPh>
    <rPh sb="180" eb="181">
      <t>ネン</t>
    </rPh>
    <rPh sb="182" eb="184">
      <t>ケイカ</t>
    </rPh>
    <rPh sb="186" eb="188">
      <t>カンキョ</t>
    </rPh>
    <rPh sb="189" eb="190">
      <t>スク</t>
    </rPh>
    <rPh sb="198" eb="200">
      <t>カンキョ</t>
    </rPh>
    <rPh sb="201" eb="203">
      <t>カイチク</t>
    </rPh>
    <rPh sb="203" eb="205">
      <t>コウシン</t>
    </rPh>
    <rPh sb="206" eb="209">
      <t>キンキュウセイ</t>
    </rPh>
    <rPh sb="210" eb="211">
      <t>イマ</t>
    </rPh>
    <rPh sb="215" eb="216">
      <t>ヒク</t>
    </rPh>
    <rPh sb="218" eb="219">
      <t>イ</t>
    </rPh>
    <rPh sb="223" eb="225">
      <t>コンゴ</t>
    </rPh>
    <rPh sb="226" eb="229">
      <t>ロウキュウカ</t>
    </rPh>
    <rPh sb="230" eb="231">
      <t>トモナ</t>
    </rPh>
    <rPh sb="232" eb="236">
      <t>コウシンジュヨウ</t>
    </rPh>
    <rPh sb="237" eb="239">
      <t>ジョジョ</t>
    </rPh>
    <rPh sb="240" eb="242">
      <t>カクダイ</t>
    </rPh>
    <rPh sb="259" eb="261">
      <t>ケイカク</t>
    </rPh>
    <rPh sb="262" eb="263">
      <t>モト</t>
    </rPh>
    <rPh sb="266" eb="268">
      <t>テキセツ</t>
    </rPh>
    <rPh sb="269" eb="273">
      <t>イジカンリ</t>
    </rPh>
    <rPh sb="274" eb="276">
      <t>コウシン</t>
    </rPh>
    <rPh sb="277" eb="278">
      <t>オコナ</t>
    </rPh>
    <phoneticPr fontId="4"/>
  </si>
  <si>
    <t>経費回収率が低く、不足分を一般会計からの繰入金に依存している状態が続いています。
引き続き市街化区域概成に向けて下水道整備を進めるとともに、供用開始後38年経過し、今後老朽化施設の修繕や改築、管渠の更新等も増えてくるため、多額の事業費が必要になります。
このため、適切な企業債の借入など、健全な経営の維持管理に努めていきます。また、繰入金に依存しない自立的な事業運営に向けて令和8年度に使用料改定を実施する予定です。</t>
    <rPh sb="166" eb="169">
      <t>クリイレキン</t>
    </rPh>
    <rPh sb="170" eb="172">
      <t>イゾン</t>
    </rPh>
    <rPh sb="175" eb="178">
      <t>ジリツテキ</t>
    </rPh>
    <rPh sb="179" eb="183">
      <t>ジギョウウンエイ</t>
    </rPh>
    <rPh sb="184" eb="185">
      <t>ム</t>
    </rPh>
    <rPh sb="187" eb="189">
      <t>レイワ</t>
    </rPh>
    <rPh sb="190" eb="192">
      <t>ネンド</t>
    </rPh>
    <rPh sb="193" eb="196">
      <t>シヨウリョウ</t>
    </rPh>
    <rPh sb="196" eb="198">
      <t>カイテイ</t>
    </rPh>
    <rPh sb="199" eb="201">
      <t>ジッシ</t>
    </rPh>
    <rPh sb="203" eb="205">
      <t>ヨテイ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</si>
</sst>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_);[Red]\(0.00\)"/>
    <numFmt numFmtId="180" formatCode="&quot;R&quot;yy"/>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7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データ!$EE$6:$EI$6</c:f>
              <c:numCache>
                <c:formatCode>#,##0.00;"△"#,##0.00;"-"</c:formatCode>
                <c:ptCount val="5"/>
                <c:pt idx="0">
                  <c:v>0.02</c:v>
                </c:pt>
                <c:pt idx="1">
                  <c:v>0.02</c:v>
                </c:pt>
                <c:pt idx="2" formatCode="#,##0.00;&quot;△&quot;#,##0.00">
                  <c:v>0</c:v>
                </c:pt>
                <c:pt idx="3">
                  <c:v>0.11</c:v>
                </c:pt>
                <c:pt idx="4">
                  <c:v>0.01</c:v>
                </c:pt>
              </c:numCache>
            </c:numRef>
          </c:val>
          <c:extLst>
            <c:ext xmlns:c16="http://schemas.microsoft.com/office/drawing/2014/chart" uri="{C3380CC4-5D6E-409C-BE32-E72D297353CC}">
              <c16:uniqueId val="{00000000-199E-4F00-9C6E-91CE60C6B0B5}"/>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0.12</c:v>
                </c:pt>
                <c:pt idx="1">
                  <c:v>0.08</c:v>
                </c:pt>
                <c:pt idx="2">
                  <c:v>0.24</c:v>
                </c:pt>
                <c:pt idx="3">
                  <c:v>0.14000000000000001</c:v>
                </c:pt>
                <c:pt idx="4">
                  <c:v>0.06</c:v>
                </c:pt>
              </c:numCache>
            </c:numRef>
          </c:val>
          <c:smooth val="0"/>
          <c:extLst>
            <c:ext xmlns:c16="http://schemas.microsoft.com/office/drawing/2014/chart" uri="{C3380CC4-5D6E-409C-BE32-E72D297353CC}">
              <c16:uniqueId val="{00000001-199E-4F00-9C6E-91CE60C6B0B5}"/>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R&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データ!$Y$6:$AC$6</c:f>
              <c:numCache>
                <c:formatCode>#,##0.00;"△"#,##0.00;"-"</c:formatCode>
                <c:ptCount val="5"/>
                <c:pt idx="0">
                  <c:v>100.33</c:v>
                </c:pt>
                <c:pt idx="1">
                  <c:v>107.03</c:v>
                </c:pt>
                <c:pt idx="2">
                  <c:v>104.67</c:v>
                </c:pt>
                <c:pt idx="3">
                  <c:v>98.71</c:v>
                </c:pt>
                <c:pt idx="4">
                  <c:v>101.58</c:v>
                </c:pt>
              </c:numCache>
            </c:numRef>
          </c:val>
          <c:extLst>
            <c:ext xmlns:c16="http://schemas.microsoft.com/office/drawing/2014/chart" uri="{C3380CC4-5D6E-409C-BE32-E72D297353CC}">
              <c16:uniqueId val="{00000000-895E-4BAC-860D-4F4F679D9E7C}"/>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106.32</c:v>
                </c:pt>
                <c:pt idx="1">
                  <c:v>106.67</c:v>
                </c:pt>
                <c:pt idx="2">
                  <c:v>106.9</c:v>
                </c:pt>
                <c:pt idx="3">
                  <c:v>106.74</c:v>
                </c:pt>
                <c:pt idx="4">
                  <c:v>106.65</c:v>
                </c:pt>
              </c:numCache>
            </c:numRef>
          </c:val>
          <c:smooth val="0"/>
          <c:extLst>
            <c:ext xmlns:c16="http://schemas.microsoft.com/office/drawing/2014/chart" uri="{C3380CC4-5D6E-409C-BE32-E72D297353CC}">
              <c16:uniqueId val="{00000001-895E-4BAC-860D-4F4F679D9E7C}"/>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R&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データ!$DI$6:$DM$6</c:f>
              <c:numCache>
                <c:formatCode>#,##0.00;"△"#,##0.00;"-"</c:formatCode>
                <c:ptCount val="5"/>
                <c:pt idx="0">
                  <c:v>10.78</c:v>
                </c:pt>
                <c:pt idx="1">
                  <c:v>13.85</c:v>
                </c:pt>
                <c:pt idx="2">
                  <c:v>16.37</c:v>
                </c:pt>
                <c:pt idx="3">
                  <c:v>18.559999999999999</c:v>
                </c:pt>
                <c:pt idx="4">
                  <c:v>20.88</c:v>
                </c:pt>
              </c:numCache>
            </c:numRef>
          </c:val>
          <c:extLst>
            <c:ext xmlns:c16="http://schemas.microsoft.com/office/drawing/2014/chart" uri="{C3380CC4-5D6E-409C-BE32-E72D297353CC}">
              <c16:uniqueId val="{00000000-2D07-4550-AF8F-EFEC76A525BA}"/>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21.22</c:v>
                </c:pt>
                <c:pt idx="1">
                  <c:v>23.25</c:v>
                </c:pt>
                <c:pt idx="2">
                  <c:v>25.2</c:v>
                </c:pt>
                <c:pt idx="3">
                  <c:v>27.42</c:v>
                </c:pt>
                <c:pt idx="4">
                  <c:v>30.01</c:v>
                </c:pt>
              </c:numCache>
            </c:numRef>
          </c:val>
          <c:smooth val="0"/>
          <c:extLst>
            <c:ext xmlns:c16="http://schemas.microsoft.com/office/drawing/2014/chart" uri="{C3380CC4-5D6E-409C-BE32-E72D297353CC}">
              <c16:uniqueId val="{00000001-2D07-4550-AF8F-EFEC76A525BA}"/>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R&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データ!$DT$6:$DX$6</c:f>
              <c:numCache>
                <c:formatCode>#,##0.00;"△"#,##0.00</c:formatCode>
                <c:ptCount val="5"/>
                <c:pt idx="0">
                  <c:v>0</c:v>
                </c:pt>
                <c:pt idx="1">
                  <c:v>0</c:v>
                </c:pt>
                <c:pt idx="2">
                  <c:v>0</c:v>
                </c:pt>
                <c:pt idx="3" formatCode="#,##0.00;&quot;△&quot;#,##0.00;&quot;-&quot;">
                  <c:v>0.38</c:v>
                </c:pt>
                <c:pt idx="4" formatCode="#,##0.00;&quot;△&quot;#,##0.00;&quot;-&quot;">
                  <c:v>0.89</c:v>
                </c:pt>
              </c:numCache>
            </c:numRef>
          </c:val>
          <c:extLst>
            <c:ext xmlns:c16="http://schemas.microsoft.com/office/drawing/2014/chart" uri="{C3380CC4-5D6E-409C-BE32-E72D297353CC}">
              <c16:uniqueId val="{00000000-4E33-428B-8718-A6E968D5DC08}"/>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0.83</c:v>
                </c:pt>
                <c:pt idx="1">
                  <c:v>1.06</c:v>
                </c:pt>
                <c:pt idx="2">
                  <c:v>2.02</c:v>
                </c:pt>
                <c:pt idx="3">
                  <c:v>2.67</c:v>
                </c:pt>
                <c:pt idx="4">
                  <c:v>3.43</c:v>
                </c:pt>
              </c:numCache>
            </c:numRef>
          </c:val>
          <c:smooth val="0"/>
          <c:extLst>
            <c:ext xmlns:c16="http://schemas.microsoft.com/office/drawing/2014/chart" uri="{C3380CC4-5D6E-409C-BE32-E72D297353CC}">
              <c16:uniqueId val="{00000001-4E33-428B-8718-A6E968D5DC08}"/>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R&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データ!$AJ$6:$AN$6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6BC0-471F-952A-31D50EC19BF3}"/>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1.35</c:v>
                </c:pt>
                <c:pt idx="1">
                  <c:v>3.68</c:v>
                </c:pt>
                <c:pt idx="2">
                  <c:v>5.3</c:v>
                </c:pt>
                <c:pt idx="3">
                  <c:v>6.49</c:v>
                </c:pt>
                <c:pt idx="4">
                  <c:v>6.74</c:v>
                </c:pt>
              </c:numCache>
            </c:numRef>
          </c:val>
          <c:smooth val="0"/>
          <c:extLst>
            <c:ext xmlns:c16="http://schemas.microsoft.com/office/drawing/2014/chart" uri="{C3380CC4-5D6E-409C-BE32-E72D297353CC}">
              <c16:uniqueId val="{00000001-6BC0-471F-952A-31D50EC19BF3}"/>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R&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データ!$AU$6:$AY$6</c:f>
              <c:numCache>
                <c:formatCode>#,##0.00;"△"#,##0.00;"-"</c:formatCode>
                <c:ptCount val="5"/>
                <c:pt idx="0">
                  <c:v>48.92</c:v>
                </c:pt>
                <c:pt idx="1">
                  <c:v>65.17</c:v>
                </c:pt>
                <c:pt idx="2">
                  <c:v>81.5</c:v>
                </c:pt>
                <c:pt idx="3">
                  <c:v>78.239999999999995</c:v>
                </c:pt>
                <c:pt idx="4">
                  <c:v>91.24</c:v>
                </c:pt>
              </c:numCache>
            </c:numRef>
          </c:val>
          <c:extLst>
            <c:ext xmlns:c16="http://schemas.microsoft.com/office/drawing/2014/chart" uri="{C3380CC4-5D6E-409C-BE32-E72D297353CC}">
              <c16:uniqueId val="{00000000-6481-4643-896D-D0B3B2C35B57}"/>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71.540000000000006</c:v>
                </c:pt>
                <c:pt idx="1">
                  <c:v>67.86</c:v>
                </c:pt>
                <c:pt idx="2">
                  <c:v>72.92</c:v>
                </c:pt>
                <c:pt idx="3">
                  <c:v>81.19</c:v>
                </c:pt>
                <c:pt idx="4">
                  <c:v>85.86</c:v>
                </c:pt>
              </c:numCache>
            </c:numRef>
          </c:val>
          <c:smooth val="0"/>
          <c:extLst>
            <c:ext xmlns:c16="http://schemas.microsoft.com/office/drawing/2014/chart" uri="{C3380CC4-5D6E-409C-BE32-E72D297353CC}">
              <c16:uniqueId val="{00000001-6481-4643-896D-D0B3B2C35B57}"/>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R&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データ!$BF$6:$BJ$6</c:f>
              <c:numCache>
                <c:formatCode>#,##0.00;"△"#,##0.00;"-"</c:formatCode>
                <c:ptCount val="5"/>
                <c:pt idx="0">
                  <c:v>846.52</c:v>
                </c:pt>
                <c:pt idx="1">
                  <c:v>847.16</c:v>
                </c:pt>
                <c:pt idx="2">
                  <c:v>928.8</c:v>
                </c:pt>
                <c:pt idx="3">
                  <c:v>929.68</c:v>
                </c:pt>
                <c:pt idx="4">
                  <c:v>958.9</c:v>
                </c:pt>
              </c:numCache>
            </c:numRef>
          </c:val>
          <c:extLst>
            <c:ext xmlns:c16="http://schemas.microsoft.com/office/drawing/2014/chart" uri="{C3380CC4-5D6E-409C-BE32-E72D297353CC}">
              <c16:uniqueId val="{00000000-DEE6-40EC-9D08-1CF6AFCE4A3E}"/>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653.69000000000005</c:v>
                </c:pt>
                <c:pt idx="1">
                  <c:v>709.4</c:v>
                </c:pt>
                <c:pt idx="2">
                  <c:v>734.47</c:v>
                </c:pt>
                <c:pt idx="3">
                  <c:v>720.89</c:v>
                </c:pt>
                <c:pt idx="4">
                  <c:v>676.93</c:v>
                </c:pt>
              </c:numCache>
            </c:numRef>
          </c:val>
          <c:smooth val="0"/>
          <c:extLst>
            <c:ext xmlns:c16="http://schemas.microsoft.com/office/drawing/2014/chart" uri="{C3380CC4-5D6E-409C-BE32-E72D297353CC}">
              <c16:uniqueId val="{00000001-DEE6-40EC-9D08-1CF6AFCE4A3E}"/>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R&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データ!$BQ$6:$BU$6</c:f>
              <c:numCache>
                <c:formatCode>#,##0.00;"△"#,##0.00;"-"</c:formatCode>
                <c:ptCount val="5"/>
                <c:pt idx="0">
                  <c:v>82.72</c:v>
                </c:pt>
                <c:pt idx="1">
                  <c:v>82.04</c:v>
                </c:pt>
                <c:pt idx="2">
                  <c:v>82.72</c:v>
                </c:pt>
                <c:pt idx="3">
                  <c:v>82.97</c:v>
                </c:pt>
                <c:pt idx="4">
                  <c:v>82.85</c:v>
                </c:pt>
              </c:numCache>
            </c:numRef>
          </c:val>
          <c:extLst>
            <c:ext xmlns:c16="http://schemas.microsoft.com/office/drawing/2014/chart" uri="{C3380CC4-5D6E-409C-BE32-E72D297353CC}">
              <c16:uniqueId val="{00000000-3D99-4B20-BEE0-0DEA620CAEC2}"/>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88.05</c:v>
                </c:pt>
                <c:pt idx="1">
                  <c:v>91.14</c:v>
                </c:pt>
                <c:pt idx="2">
                  <c:v>90.69</c:v>
                </c:pt>
                <c:pt idx="3">
                  <c:v>90.5</c:v>
                </c:pt>
                <c:pt idx="4">
                  <c:v>92.66</c:v>
                </c:pt>
              </c:numCache>
            </c:numRef>
          </c:val>
          <c:smooth val="0"/>
          <c:extLst>
            <c:ext xmlns:c16="http://schemas.microsoft.com/office/drawing/2014/chart" uri="{C3380CC4-5D6E-409C-BE32-E72D297353CC}">
              <c16:uniqueId val="{00000001-3D99-4B20-BEE0-0DEA620CAEC2}"/>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R&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データ!$CB$6:$CF$6</c:f>
              <c:numCache>
                <c:formatCode>#,##0.00;"△"#,##0.00;"-"</c:formatCode>
                <c:ptCount val="5"/>
                <c:pt idx="0">
                  <c:v>150</c:v>
                </c:pt>
                <c:pt idx="1">
                  <c:v>150</c:v>
                </c:pt>
                <c:pt idx="2">
                  <c:v>150</c:v>
                </c:pt>
                <c:pt idx="3">
                  <c:v>150</c:v>
                </c:pt>
                <c:pt idx="4">
                  <c:v>150</c:v>
                </c:pt>
              </c:numCache>
            </c:numRef>
          </c:val>
          <c:extLst>
            <c:ext xmlns:c16="http://schemas.microsoft.com/office/drawing/2014/chart" uri="{C3380CC4-5D6E-409C-BE32-E72D297353CC}">
              <c16:uniqueId val="{00000000-AABB-4EF3-A0BC-5470A0DC5FC7}"/>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141.15</c:v>
                </c:pt>
                <c:pt idx="1">
                  <c:v>136.86000000000001</c:v>
                </c:pt>
                <c:pt idx="2">
                  <c:v>138.52000000000001</c:v>
                </c:pt>
                <c:pt idx="3">
                  <c:v>138.66999999999999</c:v>
                </c:pt>
                <c:pt idx="4">
                  <c:v>139.12</c:v>
                </c:pt>
              </c:numCache>
            </c:numRef>
          </c:val>
          <c:smooth val="0"/>
          <c:extLst>
            <c:ext xmlns:c16="http://schemas.microsoft.com/office/drawing/2014/chart" uri="{C3380CC4-5D6E-409C-BE32-E72D297353CC}">
              <c16:uniqueId val="{00000001-AABB-4EF3-A0BC-5470A0DC5FC7}"/>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R&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データ!$CM$6:$CQ$6</c:f>
              <c:numCache>
                <c:formatCode>#,##0.00;"△"#,##0.00;"-"</c:formatCode>
                <c:ptCount val="5"/>
                <c:pt idx="0">
                  <c:v>60.98</c:v>
                </c:pt>
                <c:pt idx="1">
                  <c:v>65.17</c:v>
                </c:pt>
                <c:pt idx="2">
                  <c:v>65.86</c:v>
                </c:pt>
                <c:pt idx="3">
                  <c:v>68.62</c:v>
                </c:pt>
                <c:pt idx="4">
                  <c:v>68.16</c:v>
                </c:pt>
              </c:numCache>
            </c:numRef>
          </c:val>
          <c:extLst>
            <c:ext xmlns:c16="http://schemas.microsoft.com/office/drawing/2014/chart" uri="{C3380CC4-5D6E-409C-BE32-E72D297353CC}">
              <c16:uniqueId val="{00000000-640B-432C-B8A6-6A9C539934D7}"/>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57.04</c:v>
                </c:pt>
                <c:pt idx="1">
                  <c:v>60.78</c:v>
                </c:pt>
                <c:pt idx="2">
                  <c:v>59.96</c:v>
                </c:pt>
                <c:pt idx="3">
                  <c:v>59.9</c:v>
                </c:pt>
                <c:pt idx="4">
                  <c:v>60.13</c:v>
                </c:pt>
              </c:numCache>
            </c:numRef>
          </c:val>
          <c:smooth val="0"/>
          <c:extLst>
            <c:ext xmlns:c16="http://schemas.microsoft.com/office/drawing/2014/chart" uri="{C3380CC4-5D6E-409C-BE32-E72D297353CC}">
              <c16:uniqueId val="{00000001-640B-432C-B8A6-6A9C539934D7}"/>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R&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データ!$CX$6:$DB$6</c:f>
              <c:numCache>
                <c:formatCode>#,##0.00;"△"#,##0.00;"-"</c:formatCode>
                <c:ptCount val="5"/>
                <c:pt idx="0">
                  <c:v>89.56</c:v>
                </c:pt>
                <c:pt idx="1">
                  <c:v>89.23</c:v>
                </c:pt>
                <c:pt idx="2">
                  <c:v>89.97</c:v>
                </c:pt>
                <c:pt idx="3">
                  <c:v>90</c:v>
                </c:pt>
                <c:pt idx="4">
                  <c:v>90.8</c:v>
                </c:pt>
              </c:numCache>
            </c:numRef>
          </c:val>
          <c:extLst>
            <c:ext xmlns:c16="http://schemas.microsoft.com/office/drawing/2014/chart" uri="{C3380CC4-5D6E-409C-BE32-E72D297353CC}">
              <c16:uniqueId val="{00000000-0BA6-4756-914B-31BBB125CE2C}"/>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93.73</c:v>
                </c:pt>
                <c:pt idx="1">
                  <c:v>94.17</c:v>
                </c:pt>
                <c:pt idx="2">
                  <c:v>94.27</c:v>
                </c:pt>
                <c:pt idx="3">
                  <c:v>94.46</c:v>
                </c:pt>
                <c:pt idx="4">
                  <c:v>94.37</c:v>
                </c:pt>
              </c:numCache>
            </c:numRef>
          </c:val>
          <c:smooth val="0"/>
          <c:extLst>
            <c:ext xmlns:c16="http://schemas.microsoft.com/office/drawing/2014/chart" uri="{C3380CC4-5D6E-409C-BE32-E72D297353CC}">
              <c16:uniqueId val="{00000001-0BA6-4756-914B-31BBB125CE2C}"/>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R&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【105.91】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【78.43】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【630.82】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【95.91】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【58.94】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【138.75】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【97.81】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【41.09】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【8.68】</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Normal="100" workbookViewId="0"/>
  </sheetViews>
  <sheetFormatPr defaultColWidth="2.61328125" defaultRowHeight="13.3" x14ac:dyDescent="0.25"/>
  <cols>
    <col min="1" max="1" width="2.61328125" customWidth="1"/>
    <col min="2" max="62" width="3.765625" customWidth="1"/>
    <col min="64" max="78" width="3.15234375" customWidth="1"/>
    <col min="79" max="79" width="4.4609375" bestFit="1" customWidth="1"/>
    <col min="81" max="82" width="4.4609375" bestFit="1" customWidth="1"/>
  </cols>
  <sheetData>
    <row r="1" spans="1:78" ht="17.25" customHeight="1" x14ac:dyDescent="0.2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5">
      <c r="A2" s="2"/>
      <c r="B2" s="28" t="s">
        <v>0</v>
      </c>
      <c r="C2" s="28"/>
      <c r="D2" s="28"/>
      <c r="E2" s="28"/>
      <c r="F2" s="28"/>
      <c r="G2" s="28"/>
      <c r="H2" s="28"/>
      <c r="I2" s="28"/>
      <c r="J2" s="28"/>
      <c r="K2" s="28"/>
      <c r="L2" s="28"/>
      <c r="M2" s="28"/>
      <c r="N2" s="28"/>
      <c r="O2" s="28"/>
      <c r="P2" s="28"/>
      <c r="Q2" s="28"/>
      <c r="R2" s="28"/>
      <c r="S2" s="28"/>
      <c r="T2" s="28"/>
      <c r="U2" s="28"/>
      <c r="V2" s="28"/>
      <c r="W2" s="28"/>
      <c r="X2" s="28"/>
      <c r="Y2" s="28"/>
      <c r="Z2" s="28"/>
      <c r="AA2" s="28"/>
      <c r="AB2" s="28"/>
      <c r="AC2" s="28"/>
      <c r="AD2" s="28"/>
      <c r="AE2" s="28"/>
      <c r="AF2" s="28"/>
      <c r="AG2" s="28"/>
      <c r="AH2" s="28"/>
      <c r="AI2" s="28"/>
      <c r="AJ2" s="28"/>
      <c r="AK2" s="28"/>
      <c r="AL2" s="28"/>
      <c r="AM2" s="28"/>
      <c r="AN2" s="28"/>
      <c r="AO2" s="28"/>
      <c r="AP2" s="28"/>
      <c r="AQ2" s="28"/>
      <c r="AR2" s="28"/>
      <c r="AS2" s="28"/>
      <c r="AT2" s="28"/>
      <c r="AU2" s="28"/>
      <c r="AV2" s="28"/>
      <c r="AW2" s="28"/>
      <c r="AX2" s="28"/>
      <c r="AY2" s="28"/>
      <c r="AZ2" s="28"/>
      <c r="BA2" s="28"/>
      <c r="BB2" s="28"/>
      <c r="BC2" s="28"/>
      <c r="BD2" s="28"/>
      <c r="BE2" s="28"/>
      <c r="BF2" s="28"/>
      <c r="BG2" s="28"/>
      <c r="BH2" s="28"/>
      <c r="BI2" s="28"/>
      <c r="BJ2" s="28"/>
      <c r="BK2" s="28"/>
      <c r="BL2" s="28"/>
      <c r="BM2" s="28"/>
      <c r="BN2" s="28"/>
      <c r="BO2" s="28"/>
      <c r="BP2" s="28"/>
      <c r="BQ2" s="28"/>
      <c r="BR2" s="28"/>
      <c r="BS2" s="28"/>
      <c r="BT2" s="28"/>
      <c r="BU2" s="28"/>
      <c r="BV2" s="28"/>
      <c r="BW2" s="28"/>
      <c r="BX2" s="28"/>
      <c r="BY2" s="28"/>
      <c r="BZ2" s="28"/>
    </row>
    <row r="3" spans="1:78" ht="9.75" customHeight="1" x14ac:dyDescent="0.25">
      <c r="A3" s="2"/>
      <c r="B3" s="28"/>
      <c r="C3" s="28"/>
      <c r="D3" s="28"/>
      <c r="E3" s="28"/>
      <c r="F3" s="28"/>
      <c r="G3" s="28"/>
      <c r="H3" s="28"/>
      <c r="I3" s="28"/>
      <c r="J3" s="28"/>
      <c r="K3" s="28"/>
      <c r="L3" s="28"/>
      <c r="M3" s="28"/>
      <c r="N3" s="28"/>
      <c r="O3" s="28"/>
      <c r="P3" s="28"/>
      <c r="Q3" s="28"/>
      <c r="R3" s="28"/>
      <c r="S3" s="28"/>
      <c r="T3" s="28"/>
      <c r="U3" s="28"/>
      <c r="V3" s="28"/>
      <c r="W3" s="28"/>
      <c r="X3" s="28"/>
      <c r="Y3" s="28"/>
      <c r="Z3" s="28"/>
      <c r="AA3" s="28"/>
      <c r="AB3" s="28"/>
      <c r="AC3" s="28"/>
      <c r="AD3" s="28"/>
      <c r="AE3" s="28"/>
      <c r="AF3" s="28"/>
      <c r="AG3" s="28"/>
      <c r="AH3" s="28"/>
      <c r="AI3" s="28"/>
      <c r="AJ3" s="28"/>
      <c r="AK3" s="28"/>
      <c r="AL3" s="28"/>
      <c r="AM3" s="28"/>
      <c r="AN3" s="28"/>
      <c r="AO3" s="28"/>
      <c r="AP3" s="28"/>
      <c r="AQ3" s="28"/>
      <c r="AR3" s="28"/>
      <c r="AS3" s="28"/>
      <c r="AT3" s="28"/>
      <c r="AU3" s="28"/>
      <c r="AV3" s="28"/>
      <c r="AW3" s="28"/>
      <c r="AX3" s="28"/>
      <c r="AY3" s="28"/>
      <c r="AZ3" s="28"/>
      <c r="BA3" s="28"/>
      <c r="BB3" s="28"/>
      <c r="BC3" s="28"/>
      <c r="BD3" s="28"/>
      <c r="BE3" s="28"/>
      <c r="BF3" s="28"/>
      <c r="BG3" s="28"/>
      <c r="BH3" s="28"/>
      <c r="BI3" s="28"/>
      <c r="BJ3" s="28"/>
      <c r="BK3" s="28"/>
      <c r="BL3" s="28"/>
      <c r="BM3" s="28"/>
      <c r="BN3" s="28"/>
      <c r="BO3" s="28"/>
      <c r="BP3" s="28"/>
      <c r="BQ3" s="28"/>
      <c r="BR3" s="28"/>
      <c r="BS3" s="28"/>
      <c r="BT3" s="28"/>
      <c r="BU3" s="28"/>
      <c r="BV3" s="28"/>
      <c r="BW3" s="28"/>
      <c r="BX3" s="28"/>
      <c r="BY3" s="28"/>
      <c r="BZ3" s="28"/>
    </row>
    <row r="4" spans="1:78" ht="9.75" customHeight="1" x14ac:dyDescent="0.25">
      <c r="A4" s="2"/>
      <c r="B4" s="28"/>
      <c r="C4" s="28"/>
      <c r="D4" s="28"/>
      <c r="E4" s="28"/>
      <c r="F4" s="28"/>
      <c r="G4" s="28"/>
      <c r="H4" s="28"/>
      <c r="I4" s="28"/>
      <c r="J4" s="28"/>
      <c r="K4" s="28"/>
      <c r="L4" s="28"/>
      <c r="M4" s="28"/>
      <c r="N4" s="28"/>
      <c r="O4" s="28"/>
      <c r="P4" s="28"/>
      <c r="Q4" s="28"/>
      <c r="R4" s="28"/>
      <c r="S4" s="28"/>
      <c r="T4" s="28"/>
      <c r="U4" s="28"/>
      <c r="V4" s="28"/>
      <c r="W4" s="28"/>
      <c r="X4" s="28"/>
      <c r="Y4" s="28"/>
      <c r="Z4" s="28"/>
      <c r="AA4" s="28"/>
      <c r="AB4" s="28"/>
      <c r="AC4" s="28"/>
      <c r="AD4" s="28"/>
      <c r="AE4" s="28"/>
      <c r="AF4" s="28"/>
      <c r="AG4" s="28"/>
      <c r="AH4" s="28"/>
      <c r="AI4" s="28"/>
      <c r="AJ4" s="28"/>
      <c r="AK4" s="28"/>
      <c r="AL4" s="28"/>
      <c r="AM4" s="28"/>
      <c r="AN4" s="28"/>
      <c r="AO4" s="28"/>
      <c r="AP4" s="28"/>
      <c r="AQ4" s="28"/>
      <c r="AR4" s="28"/>
      <c r="AS4" s="28"/>
      <c r="AT4" s="28"/>
      <c r="AU4" s="28"/>
      <c r="AV4" s="28"/>
      <c r="AW4" s="28"/>
      <c r="AX4" s="28"/>
      <c r="AY4" s="28"/>
      <c r="AZ4" s="28"/>
      <c r="BA4" s="28"/>
      <c r="BB4" s="28"/>
      <c r="BC4" s="28"/>
      <c r="BD4" s="28"/>
      <c r="BE4" s="28"/>
      <c r="BF4" s="28"/>
      <c r="BG4" s="28"/>
      <c r="BH4" s="28"/>
      <c r="BI4" s="28"/>
      <c r="BJ4" s="28"/>
      <c r="BK4" s="28"/>
      <c r="BL4" s="28"/>
      <c r="BM4" s="28"/>
      <c r="BN4" s="28"/>
      <c r="BO4" s="28"/>
      <c r="BP4" s="28"/>
      <c r="BQ4" s="28"/>
      <c r="BR4" s="28"/>
      <c r="BS4" s="28"/>
      <c r="BT4" s="28"/>
      <c r="BU4" s="28"/>
      <c r="BV4" s="28"/>
      <c r="BW4" s="28"/>
      <c r="BX4" s="28"/>
      <c r="BY4" s="28"/>
      <c r="BZ4" s="28"/>
    </row>
    <row r="5" spans="1:78" ht="9.75" customHeight="1" x14ac:dyDescent="0.2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5">
      <c r="A6" s="2"/>
      <c r="B6" s="29" t="str">
        <f>データ!H6</f>
        <v>愛知県　尾張旭市</v>
      </c>
      <c r="C6" s="29"/>
      <c r="D6" s="29"/>
      <c r="E6" s="29"/>
      <c r="F6" s="29"/>
      <c r="G6" s="29"/>
      <c r="H6" s="29"/>
      <c r="I6" s="29"/>
      <c r="J6" s="29"/>
      <c r="K6" s="29"/>
      <c r="L6" s="29"/>
      <c r="M6" s="29"/>
      <c r="N6" s="29"/>
      <c r="O6" s="29"/>
      <c r="P6" s="29"/>
      <c r="Q6" s="29"/>
      <c r="R6" s="29"/>
      <c r="S6" s="29"/>
      <c r="T6" s="29"/>
      <c r="U6" s="29"/>
      <c r="V6" s="29"/>
      <c r="W6" s="29"/>
      <c r="X6" s="29"/>
      <c r="Y6" s="29"/>
      <c r="Z6" s="29"/>
      <c r="AA6" s="29"/>
      <c r="AB6" s="29"/>
      <c r="AC6" s="29"/>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5">
      <c r="A7" s="2"/>
      <c r="B7" s="30" t="s">
        <v>1</v>
      </c>
      <c r="C7" s="30"/>
      <c r="D7" s="30"/>
      <c r="E7" s="30"/>
      <c r="F7" s="30"/>
      <c r="G7" s="30"/>
      <c r="H7" s="30"/>
      <c r="I7" s="30" t="s">
        <v>2</v>
      </c>
      <c r="J7" s="30"/>
      <c r="K7" s="30"/>
      <c r="L7" s="30"/>
      <c r="M7" s="30"/>
      <c r="N7" s="30"/>
      <c r="O7" s="30"/>
      <c r="P7" s="30" t="s">
        <v>3</v>
      </c>
      <c r="Q7" s="30"/>
      <c r="R7" s="30"/>
      <c r="S7" s="30"/>
      <c r="T7" s="30"/>
      <c r="U7" s="30"/>
      <c r="V7" s="30"/>
      <c r="W7" s="30" t="s">
        <v>4</v>
      </c>
      <c r="X7" s="30"/>
      <c r="Y7" s="30"/>
      <c r="Z7" s="30"/>
      <c r="AA7" s="30"/>
      <c r="AB7" s="30"/>
      <c r="AC7" s="30"/>
      <c r="AD7" s="30" t="s">
        <v>5</v>
      </c>
      <c r="AE7" s="30"/>
      <c r="AF7" s="30"/>
      <c r="AG7" s="30"/>
      <c r="AH7" s="30"/>
      <c r="AI7" s="30"/>
      <c r="AJ7" s="30"/>
      <c r="AK7" s="3"/>
      <c r="AL7" s="30" t="s">
        <v>6</v>
      </c>
      <c r="AM7" s="30"/>
      <c r="AN7" s="30"/>
      <c r="AO7" s="30"/>
      <c r="AP7" s="30"/>
      <c r="AQ7" s="30"/>
      <c r="AR7" s="30"/>
      <c r="AS7" s="30"/>
      <c r="AT7" s="30" t="s">
        <v>7</v>
      </c>
      <c r="AU7" s="30"/>
      <c r="AV7" s="30"/>
      <c r="AW7" s="30"/>
      <c r="AX7" s="30"/>
      <c r="AY7" s="30"/>
      <c r="AZ7" s="30"/>
      <c r="BA7" s="30"/>
      <c r="BB7" s="30" t="s">
        <v>8</v>
      </c>
      <c r="BC7" s="30"/>
      <c r="BD7" s="30"/>
      <c r="BE7" s="30"/>
      <c r="BF7" s="30"/>
      <c r="BG7" s="30"/>
      <c r="BH7" s="30"/>
      <c r="BI7" s="30"/>
      <c r="BJ7" s="3"/>
      <c r="BK7" s="3"/>
      <c r="BL7" s="31" t="s">
        <v>9</v>
      </c>
      <c r="BM7" s="32"/>
      <c r="BN7" s="32"/>
      <c r="BO7" s="32"/>
      <c r="BP7" s="32"/>
      <c r="BQ7" s="32"/>
      <c r="BR7" s="32"/>
      <c r="BS7" s="32"/>
      <c r="BT7" s="32"/>
      <c r="BU7" s="32"/>
      <c r="BV7" s="32"/>
      <c r="BW7" s="32"/>
      <c r="BX7" s="32"/>
      <c r="BY7" s="33"/>
    </row>
    <row r="8" spans="1:78" ht="18.75" customHeight="1" x14ac:dyDescent="0.25">
      <c r="A8" s="2"/>
      <c r="B8" s="34" t="str">
        <f>データ!I6</f>
        <v>法適用</v>
      </c>
      <c r="C8" s="34"/>
      <c r="D8" s="34"/>
      <c r="E8" s="34"/>
      <c r="F8" s="34"/>
      <c r="G8" s="34"/>
      <c r="H8" s="34"/>
      <c r="I8" s="34" t="str">
        <f>データ!J6</f>
        <v>下水道事業</v>
      </c>
      <c r="J8" s="34"/>
      <c r="K8" s="34"/>
      <c r="L8" s="34"/>
      <c r="M8" s="34"/>
      <c r="N8" s="34"/>
      <c r="O8" s="34"/>
      <c r="P8" s="34" t="str">
        <f>データ!K6</f>
        <v>公共下水道</v>
      </c>
      <c r="Q8" s="34"/>
      <c r="R8" s="34"/>
      <c r="S8" s="34"/>
      <c r="T8" s="34"/>
      <c r="U8" s="34"/>
      <c r="V8" s="34"/>
      <c r="W8" s="34" t="str">
        <f>データ!L6</f>
        <v>Bc1</v>
      </c>
      <c r="X8" s="34"/>
      <c r="Y8" s="34"/>
      <c r="Z8" s="34"/>
      <c r="AA8" s="34"/>
      <c r="AB8" s="34"/>
      <c r="AC8" s="34"/>
      <c r="AD8" s="35" t="str">
        <f>データ!$M$6</f>
        <v>非設置</v>
      </c>
      <c r="AE8" s="35"/>
      <c r="AF8" s="35"/>
      <c r="AG8" s="35"/>
      <c r="AH8" s="35"/>
      <c r="AI8" s="35"/>
      <c r="AJ8" s="35"/>
      <c r="AK8" s="3"/>
      <c r="AL8" s="36">
        <f>データ!S6</f>
        <v>83947</v>
      </c>
      <c r="AM8" s="36"/>
      <c r="AN8" s="36"/>
      <c r="AO8" s="36"/>
      <c r="AP8" s="36"/>
      <c r="AQ8" s="36"/>
      <c r="AR8" s="36"/>
      <c r="AS8" s="36"/>
      <c r="AT8" s="37">
        <f>データ!T6</f>
        <v>21.03</v>
      </c>
      <c r="AU8" s="37"/>
      <c r="AV8" s="37"/>
      <c r="AW8" s="37"/>
      <c r="AX8" s="37"/>
      <c r="AY8" s="37"/>
      <c r="AZ8" s="37"/>
      <c r="BA8" s="37"/>
      <c r="BB8" s="37">
        <f>データ!U6</f>
        <v>3991.77</v>
      </c>
      <c r="BC8" s="37"/>
      <c r="BD8" s="37"/>
      <c r="BE8" s="37"/>
      <c r="BF8" s="37"/>
      <c r="BG8" s="37"/>
      <c r="BH8" s="37"/>
      <c r="BI8" s="37"/>
      <c r="BJ8" s="3"/>
      <c r="BK8" s="3"/>
      <c r="BL8" s="38" t="s">
        <v>10</v>
      </c>
      <c r="BM8" s="39"/>
      <c r="BN8" s="40" t="s">
        <v>11</v>
      </c>
      <c r="BO8" s="40"/>
      <c r="BP8" s="40"/>
      <c r="BQ8" s="40"/>
      <c r="BR8" s="40"/>
      <c r="BS8" s="40"/>
      <c r="BT8" s="40"/>
      <c r="BU8" s="40"/>
      <c r="BV8" s="40"/>
      <c r="BW8" s="40"/>
      <c r="BX8" s="40"/>
      <c r="BY8" s="41"/>
    </row>
    <row r="9" spans="1:78" ht="18.75" customHeight="1" x14ac:dyDescent="0.25">
      <c r="A9" s="2"/>
      <c r="B9" s="30" t="s">
        <v>12</v>
      </c>
      <c r="C9" s="30"/>
      <c r="D9" s="30"/>
      <c r="E9" s="30"/>
      <c r="F9" s="30"/>
      <c r="G9" s="30"/>
      <c r="H9" s="30"/>
      <c r="I9" s="30" t="s">
        <v>13</v>
      </c>
      <c r="J9" s="30"/>
      <c r="K9" s="30"/>
      <c r="L9" s="30"/>
      <c r="M9" s="30"/>
      <c r="N9" s="30"/>
      <c r="O9" s="30"/>
      <c r="P9" s="30" t="s">
        <v>14</v>
      </c>
      <c r="Q9" s="30"/>
      <c r="R9" s="30"/>
      <c r="S9" s="30"/>
      <c r="T9" s="30"/>
      <c r="U9" s="30"/>
      <c r="V9" s="30"/>
      <c r="W9" s="30" t="s">
        <v>15</v>
      </c>
      <c r="X9" s="30"/>
      <c r="Y9" s="30"/>
      <c r="Z9" s="30"/>
      <c r="AA9" s="30"/>
      <c r="AB9" s="30"/>
      <c r="AC9" s="30"/>
      <c r="AD9" s="30" t="s">
        <v>16</v>
      </c>
      <c r="AE9" s="30"/>
      <c r="AF9" s="30"/>
      <c r="AG9" s="30"/>
      <c r="AH9" s="30"/>
      <c r="AI9" s="30"/>
      <c r="AJ9" s="30"/>
      <c r="AK9" s="3"/>
      <c r="AL9" s="30" t="s">
        <v>17</v>
      </c>
      <c r="AM9" s="30"/>
      <c r="AN9" s="30"/>
      <c r="AO9" s="30"/>
      <c r="AP9" s="30"/>
      <c r="AQ9" s="30"/>
      <c r="AR9" s="30"/>
      <c r="AS9" s="30"/>
      <c r="AT9" s="30" t="s">
        <v>18</v>
      </c>
      <c r="AU9" s="30"/>
      <c r="AV9" s="30"/>
      <c r="AW9" s="30"/>
      <c r="AX9" s="30"/>
      <c r="AY9" s="30"/>
      <c r="AZ9" s="30"/>
      <c r="BA9" s="30"/>
      <c r="BB9" s="30" t="s">
        <v>19</v>
      </c>
      <c r="BC9" s="30"/>
      <c r="BD9" s="30"/>
      <c r="BE9" s="30"/>
      <c r="BF9" s="30"/>
      <c r="BG9" s="30"/>
      <c r="BH9" s="30"/>
      <c r="BI9" s="30"/>
      <c r="BJ9" s="3"/>
      <c r="BK9" s="3"/>
      <c r="BL9" s="42" t="s">
        <v>20</v>
      </c>
      <c r="BM9" s="43"/>
      <c r="BN9" s="50" t="s">
        <v>21</v>
      </c>
      <c r="BO9" s="50"/>
      <c r="BP9" s="50"/>
      <c r="BQ9" s="50"/>
      <c r="BR9" s="50"/>
      <c r="BS9" s="50"/>
      <c r="BT9" s="50"/>
      <c r="BU9" s="50"/>
      <c r="BV9" s="50"/>
      <c r="BW9" s="50"/>
      <c r="BX9" s="50"/>
      <c r="BY9" s="51"/>
    </row>
    <row r="10" spans="1:78" ht="18.75" customHeight="1" x14ac:dyDescent="0.25">
      <c r="A10" s="2"/>
      <c r="B10" s="37" t="str">
        <f>データ!N6</f>
        <v>-</v>
      </c>
      <c r="C10" s="37"/>
      <c r="D10" s="37"/>
      <c r="E10" s="37"/>
      <c r="F10" s="37"/>
      <c r="G10" s="37"/>
      <c r="H10" s="37"/>
      <c r="I10" s="37">
        <f>データ!O6</f>
        <v>73.95</v>
      </c>
      <c r="J10" s="37"/>
      <c r="K10" s="37"/>
      <c r="L10" s="37"/>
      <c r="M10" s="37"/>
      <c r="N10" s="37"/>
      <c r="O10" s="37"/>
      <c r="P10" s="37">
        <f>データ!P6</f>
        <v>88.39</v>
      </c>
      <c r="Q10" s="37"/>
      <c r="R10" s="37"/>
      <c r="S10" s="37"/>
      <c r="T10" s="37"/>
      <c r="U10" s="37"/>
      <c r="V10" s="37"/>
      <c r="W10" s="37">
        <f>データ!Q6</f>
        <v>93.76</v>
      </c>
      <c r="X10" s="37"/>
      <c r="Y10" s="37"/>
      <c r="Z10" s="37"/>
      <c r="AA10" s="37"/>
      <c r="AB10" s="37"/>
      <c r="AC10" s="37"/>
      <c r="AD10" s="36">
        <f>データ!R6</f>
        <v>2420</v>
      </c>
      <c r="AE10" s="36"/>
      <c r="AF10" s="36"/>
      <c r="AG10" s="36"/>
      <c r="AH10" s="36"/>
      <c r="AI10" s="36"/>
      <c r="AJ10" s="36"/>
      <c r="AK10" s="2"/>
      <c r="AL10" s="36">
        <f>データ!V6</f>
        <v>74081</v>
      </c>
      <c r="AM10" s="36"/>
      <c r="AN10" s="36"/>
      <c r="AO10" s="36"/>
      <c r="AP10" s="36"/>
      <c r="AQ10" s="36"/>
      <c r="AR10" s="36"/>
      <c r="AS10" s="36"/>
      <c r="AT10" s="37">
        <f>データ!W6</f>
        <v>10.31</v>
      </c>
      <c r="AU10" s="37"/>
      <c r="AV10" s="37"/>
      <c r="AW10" s="37"/>
      <c r="AX10" s="37"/>
      <c r="AY10" s="37"/>
      <c r="AZ10" s="37"/>
      <c r="BA10" s="37"/>
      <c r="BB10" s="37">
        <f>データ!X6</f>
        <v>7185.35</v>
      </c>
      <c r="BC10" s="37"/>
      <c r="BD10" s="37"/>
      <c r="BE10" s="37"/>
      <c r="BF10" s="37"/>
      <c r="BG10" s="37"/>
      <c r="BH10" s="37"/>
      <c r="BI10" s="37"/>
      <c r="BJ10" s="2"/>
      <c r="BK10" s="2"/>
      <c r="BL10" s="52" t="s">
        <v>22</v>
      </c>
      <c r="BM10" s="53"/>
      <c r="BN10" s="54" t="s">
        <v>23</v>
      </c>
      <c r="BO10" s="54"/>
      <c r="BP10" s="54"/>
      <c r="BQ10" s="54"/>
      <c r="BR10" s="54"/>
      <c r="BS10" s="54"/>
      <c r="BT10" s="54"/>
      <c r="BU10" s="54"/>
      <c r="BV10" s="54"/>
      <c r="BW10" s="54"/>
      <c r="BX10" s="54"/>
      <c r="BY10" s="55"/>
    </row>
    <row r="11" spans="1:78" ht="9.75" customHeight="1" x14ac:dyDescent="0.2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x14ac:dyDescent="0.2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2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25">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4" t="s">
        <v>26</v>
      </c>
      <c r="BM14" s="45"/>
      <c r="BN14" s="45"/>
      <c r="BO14" s="45"/>
      <c r="BP14" s="45"/>
      <c r="BQ14" s="45"/>
      <c r="BR14" s="45"/>
      <c r="BS14" s="45"/>
      <c r="BT14" s="45"/>
      <c r="BU14" s="45"/>
      <c r="BV14" s="45"/>
      <c r="BW14" s="45"/>
      <c r="BX14" s="45"/>
      <c r="BY14" s="45"/>
      <c r="BZ14" s="46"/>
    </row>
    <row r="15" spans="1:78" ht="13.5" customHeight="1" x14ac:dyDescent="0.25">
      <c r="A15" s="2"/>
      <c r="B15" s="61"/>
      <c r="C15" s="62"/>
      <c r="D15" s="62"/>
      <c r="E15" s="62"/>
      <c r="F15" s="62"/>
      <c r="G15" s="62"/>
      <c r="H15" s="62"/>
      <c r="I15" s="62"/>
      <c r="J15" s="62"/>
      <c r="K15" s="62"/>
      <c r="L15" s="62"/>
      <c r="M15" s="62"/>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62"/>
      <c r="AU15" s="62"/>
      <c r="AV15" s="62"/>
      <c r="AW15" s="62"/>
      <c r="AX15" s="62"/>
      <c r="AY15" s="62"/>
      <c r="AZ15" s="62"/>
      <c r="BA15" s="62"/>
      <c r="BB15" s="62"/>
      <c r="BC15" s="62"/>
      <c r="BD15" s="62"/>
      <c r="BE15" s="62"/>
      <c r="BF15" s="62"/>
      <c r="BG15" s="62"/>
      <c r="BH15" s="62"/>
      <c r="BI15" s="62"/>
      <c r="BJ15" s="63"/>
      <c r="BK15" s="2"/>
      <c r="BL15" s="47"/>
      <c r="BM15" s="48"/>
      <c r="BN15" s="48"/>
      <c r="BO15" s="48"/>
      <c r="BP15" s="48"/>
      <c r="BQ15" s="48"/>
      <c r="BR15" s="48"/>
      <c r="BS15" s="48"/>
      <c r="BT15" s="48"/>
      <c r="BU15" s="48"/>
      <c r="BV15" s="48"/>
      <c r="BW15" s="48"/>
      <c r="BX15" s="48"/>
      <c r="BY15" s="48"/>
      <c r="BZ15" s="49"/>
    </row>
    <row r="16" spans="1:78" ht="13.5" customHeight="1" x14ac:dyDescent="0.2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4" t="s">
        <v>112</v>
      </c>
      <c r="BM16" s="65"/>
      <c r="BN16" s="65"/>
      <c r="BO16" s="65"/>
      <c r="BP16" s="65"/>
      <c r="BQ16" s="65"/>
      <c r="BR16" s="65"/>
      <c r="BS16" s="65"/>
      <c r="BT16" s="65"/>
      <c r="BU16" s="65"/>
      <c r="BV16" s="65"/>
      <c r="BW16" s="65"/>
      <c r="BX16" s="65"/>
      <c r="BY16" s="65"/>
      <c r="BZ16" s="66"/>
    </row>
    <row r="17" spans="1:78" ht="13.5" customHeight="1" x14ac:dyDescent="0.2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4"/>
      <c r="BM17" s="65"/>
      <c r="BN17" s="65"/>
      <c r="BO17" s="65"/>
      <c r="BP17" s="65"/>
      <c r="BQ17" s="65"/>
      <c r="BR17" s="65"/>
      <c r="BS17" s="65"/>
      <c r="BT17" s="65"/>
      <c r="BU17" s="65"/>
      <c r="BV17" s="65"/>
      <c r="BW17" s="65"/>
      <c r="BX17" s="65"/>
      <c r="BY17" s="65"/>
      <c r="BZ17" s="66"/>
    </row>
    <row r="18" spans="1:78" ht="13.5" customHeight="1" x14ac:dyDescent="0.2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4"/>
      <c r="BM18" s="65"/>
      <c r="BN18" s="65"/>
      <c r="BO18" s="65"/>
      <c r="BP18" s="65"/>
      <c r="BQ18" s="65"/>
      <c r="BR18" s="65"/>
      <c r="BS18" s="65"/>
      <c r="BT18" s="65"/>
      <c r="BU18" s="65"/>
      <c r="BV18" s="65"/>
      <c r="BW18" s="65"/>
      <c r="BX18" s="65"/>
      <c r="BY18" s="65"/>
      <c r="BZ18" s="66"/>
    </row>
    <row r="19" spans="1:78" ht="13.5" customHeight="1" x14ac:dyDescent="0.2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4"/>
      <c r="BM19" s="65"/>
      <c r="BN19" s="65"/>
      <c r="BO19" s="65"/>
      <c r="BP19" s="65"/>
      <c r="BQ19" s="65"/>
      <c r="BR19" s="65"/>
      <c r="BS19" s="65"/>
      <c r="BT19" s="65"/>
      <c r="BU19" s="65"/>
      <c r="BV19" s="65"/>
      <c r="BW19" s="65"/>
      <c r="BX19" s="65"/>
      <c r="BY19" s="65"/>
      <c r="BZ19" s="66"/>
    </row>
    <row r="20" spans="1:78" ht="13.5" customHeight="1" x14ac:dyDescent="0.2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4"/>
      <c r="BM20" s="65"/>
      <c r="BN20" s="65"/>
      <c r="BO20" s="65"/>
      <c r="BP20" s="65"/>
      <c r="BQ20" s="65"/>
      <c r="BR20" s="65"/>
      <c r="BS20" s="65"/>
      <c r="BT20" s="65"/>
      <c r="BU20" s="65"/>
      <c r="BV20" s="65"/>
      <c r="BW20" s="65"/>
      <c r="BX20" s="65"/>
      <c r="BY20" s="65"/>
      <c r="BZ20" s="66"/>
    </row>
    <row r="21" spans="1:78" ht="13.5" customHeight="1" x14ac:dyDescent="0.2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4"/>
      <c r="BM21" s="65"/>
      <c r="BN21" s="65"/>
      <c r="BO21" s="65"/>
      <c r="BP21" s="65"/>
      <c r="BQ21" s="65"/>
      <c r="BR21" s="65"/>
      <c r="BS21" s="65"/>
      <c r="BT21" s="65"/>
      <c r="BU21" s="65"/>
      <c r="BV21" s="65"/>
      <c r="BW21" s="65"/>
      <c r="BX21" s="65"/>
      <c r="BY21" s="65"/>
      <c r="BZ21" s="66"/>
    </row>
    <row r="22" spans="1:78" ht="13.5" customHeight="1" x14ac:dyDescent="0.2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4"/>
      <c r="BM22" s="65"/>
      <c r="BN22" s="65"/>
      <c r="BO22" s="65"/>
      <c r="BP22" s="65"/>
      <c r="BQ22" s="65"/>
      <c r="BR22" s="65"/>
      <c r="BS22" s="65"/>
      <c r="BT22" s="65"/>
      <c r="BU22" s="65"/>
      <c r="BV22" s="65"/>
      <c r="BW22" s="65"/>
      <c r="BX22" s="65"/>
      <c r="BY22" s="65"/>
      <c r="BZ22" s="66"/>
    </row>
    <row r="23" spans="1:78" ht="13.5" customHeight="1" x14ac:dyDescent="0.2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4"/>
      <c r="BM23" s="65"/>
      <c r="BN23" s="65"/>
      <c r="BO23" s="65"/>
      <c r="BP23" s="65"/>
      <c r="BQ23" s="65"/>
      <c r="BR23" s="65"/>
      <c r="BS23" s="65"/>
      <c r="BT23" s="65"/>
      <c r="BU23" s="65"/>
      <c r="BV23" s="65"/>
      <c r="BW23" s="65"/>
      <c r="BX23" s="65"/>
      <c r="BY23" s="65"/>
      <c r="BZ23" s="66"/>
    </row>
    <row r="24" spans="1:78" ht="13.5" customHeight="1" x14ac:dyDescent="0.2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4"/>
      <c r="BM24" s="65"/>
      <c r="BN24" s="65"/>
      <c r="BO24" s="65"/>
      <c r="BP24" s="65"/>
      <c r="BQ24" s="65"/>
      <c r="BR24" s="65"/>
      <c r="BS24" s="65"/>
      <c r="BT24" s="65"/>
      <c r="BU24" s="65"/>
      <c r="BV24" s="65"/>
      <c r="BW24" s="65"/>
      <c r="BX24" s="65"/>
      <c r="BY24" s="65"/>
      <c r="BZ24" s="66"/>
    </row>
    <row r="25" spans="1:78" ht="13.5" customHeight="1" x14ac:dyDescent="0.2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4"/>
      <c r="BM25" s="65"/>
      <c r="BN25" s="65"/>
      <c r="BO25" s="65"/>
      <c r="BP25" s="65"/>
      <c r="BQ25" s="65"/>
      <c r="BR25" s="65"/>
      <c r="BS25" s="65"/>
      <c r="BT25" s="65"/>
      <c r="BU25" s="65"/>
      <c r="BV25" s="65"/>
      <c r="BW25" s="65"/>
      <c r="BX25" s="65"/>
      <c r="BY25" s="65"/>
      <c r="BZ25" s="66"/>
    </row>
    <row r="26" spans="1:78" ht="13.5" customHeight="1" x14ac:dyDescent="0.2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4"/>
      <c r="BM26" s="65"/>
      <c r="BN26" s="65"/>
      <c r="BO26" s="65"/>
      <c r="BP26" s="65"/>
      <c r="BQ26" s="65"/>
      <c r="BR26" s="65"/>
      <c r="BS26" s="65"/>
      <c r="BT26" s="65"/>
      <c r="BU26" s="65"/>
      <c r="BV26" s="65"/>
      <c r="BW26" s="65"/>
      <c r="BX26" s="65"/>
      <c r="BY26" s="65"/>
      <c r="BZ26" s="66"/>
    </row>
    <row r="27" spans="1:78" ht="13.5" customHeight="1" x14ac:dyDescent="0.2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4"/>
      <c r="BM27" s="65"/>
      <c r="BN27" s="65"/>
      <c r="BO27" s="65"/>
      <c r="BP27" s="65"/>
      <c r="BQ27" s="65"/>
      <c r="BR27" s="65"/>
      <c r="BS27" s="65"/>
      <c r="BT27" s="65"/>
      <c r="BU27" s="65"/>
      <c r="BV27" s="65"/>
      <c r="BW27" s="65"/>
      <c r="BX27" s="65"/>
      <c r="BY27" s="65"/>
      <c r="BZ27" s="66"/>
    </row>
    <row r="28" spans="1:78" ht="13.5" customHeight="1" x14ac:dyDescent="0.2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4"/>
      <c r="BM28" s="65"/>
      <c r="BN28" s="65"/>
      <c r="BO28" s="65"/>
      <c r="BP28" s="65"/>
      <c r="BQ28" s="65"/>
      <c r="BR28" s="65"/>
      <c r="BS28" s="65"/>
      <c r="BT28" s="65"/>
      <c r="BU28" s="65"/>
      <c r="BV28" s="65"/>
      <c r="BW28" s="65"/>
      <c r="BX28" s="65"/>
      <c r="BY28" s="65"/>
      <c r="BZ28" s="66"/>
    </row>
    <row r="29" spans="1:78" ht="13.5" customHeight="1" x14ac:dyDescent="0.2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4"/>
      <c r="BM29" s="65"/>
      <c r="BN29" s="65"/>
      <c r="BO29" s="65"/>
      <c r="BP29" s="65"/>
      <c r="BQ29" s="65"/>
      <c r="BR29" s="65"/>
      <c r="BS29" s="65"/>
      <c r="BT29" s="65"/>
      <c r="BU29" s="65"/>
      <c r="BV29" s="65"/>
      <c r="BW29" s="65"/>
      <c r="BX29" s="65"/>
      <c r="BY29" s="65"/>
      <c r="BZ29" s="66"/>
    </row>
    <row r="30" spans="1:78" ht="13.5" customHeight="1" x14ac:dyDescent="0.2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4"/>
      <c r="BM30" s="65"/>
      <c r="BN30" s="65"/>
      <c r="BO30" s="65"/>
      <c r="BP30" s="65"/>
      <c r="BQ30" s="65"/>
      <c r="BR30" s="65"/>
      <c r="BS30" s="65"/>
      <c r="BT30" s="65"/>
      <c r="BU30" s="65"/>
      <c r="BV30" s="65"/>
      <c r="BW30" s="65"/>
      <c r="BX30" s="65"/>
      <c r="BY30" s="65"/>
      <c r="BZ30" s="66"/>
    </row>
    <row r="31" spans="1:78" ht="13.5" customHeight="1" x14ac:dyDescent="0.2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4"/>
      <c r="BM31" s="65"/>
      <c r="BN31" s="65"/>
      <c r="BO31" s="65"/>
      <c r="BP31" s="65"/>
      <c r="BQ31" s="65"/>
      <c r="BR31" s="65"/>
      <c r="BS31" s="65"/>
      <c r="BT31" s="65"/>
      <c r="BU31" s="65"/>
      <c r="BV31" s="65"/>
      <c r="BW31" s="65"/>
      <c r="BX31" s="65"/>
      <c r="BY31" s="65"/>
      <c r="BZ31" s="66"/>
    </row>
    <row r="32" spans="1:78" ht="13.5" customHeight="1" x14ac:dyDescent="0.2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4"/>
      <c r="BM32" s="65"/>
      <c r="BN32" s="65"/>
      <c r="BO32" s="65"/>
      <c r="BP32" s="65"/>
      <c r="BQ32" s="65"/>
      <c r="BR32" s="65"/>
      <c r="BS32" s="65"/>
      <c r="BT32" s="65"/>
      <c r="BU32" s="65"/>
      <c r="BV32" s="65"/>
      <c r="BW32" s="65"/>
      <c r="BX32" s="65"/>
      <c r="BY32" s="65"/>
      <c r="BZ32" s="66"/>
    </row>
    <row r="33" spans="1:78" ht="13.5" customHeight="1" x14ac:dyDescent="0.2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4"/>
      <c r="BM33" s="65"/>
      <c r="BN33" s="65"/>
      <c r="BO33" s="65"/>
      <c r="BP33" s="65"/>
      <c r="BQ33" s="65"/>
      <c r="BR33" s="65"/>
      <c r="BS33" s="65"/>
      <c r="BT33" s="65"/>
      <c r="BU33" s="65"/>
      <c r="BV33" s="65"/>
      <c r="BW33" s="65"/>
      <c r="BX33" s="65"/>
      <c r="BY33" s="65"/>
      <c r="BZ33" s="66"/>
    </row>
    <row r="34" spans="1:78" ht="13.5" customHeight="1" x14ac:dyDescent="0.2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4"/>
      <c r="BM34" s="65"/>
      <c r="BN34" s="65"/>
      <c r="BO34" s="65"/>
      <c r="BP34" s="65"/>
      <c r="BQ34" s="65"/>
      <c r="BR34" s="65"/>
      <c r="BS34" s="65"/>
      <c r="BT34" s="65"/>
      <c r="BU34" s="65"/>
      <c r="BV34" s="65"/>
      <c r="BW34" s="65"/>
      <c r="BX34" s="65"/>
      <c r="BY34" s="65"/>
      <c r="BZ34" s="66"/>
    </row>
    <row r="35" spans="1:78" ht="13.5" customHeight="1" x14ac:dyDescent="0.2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4"/>
      <c r="BM35" s="65"/>
      <c r="BN35" s="65"/>
      <c r="BO35" s="65"/>
      <c r="BP35" s="65"/>
      <c r="BQ35" s="65"/>
      <c r="BR35" s="65"/>
      <c r="BS35" s="65"/>
      <c r="BT35" s="65"/>
      <c r="BU35" s="65"/>
      <c r="BV35" s="65"/>
      <c r="BW35" s="65"/>
      <c r="BX35" s="65"/>
      <c r="BY35" s="65"/>
      <c r="BZ35" s="66"/>
    </row>
    <row r="36" spans="1:78" ht="13.5" customHeight="1" x14ac:dyDescent="0.2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4"/>
      <c r="BM36" s="65"/>
      <c r="BN36" s="65"/>
      <c r="BO36" s="65"/>
      <c r="BP36" s="65"/>
      <c r="BQ36" s="65"/>
      <c r="BR36" s="65"/>
      <c r="BS36" s="65"/>
      <c r="BT36" s="65"/>
      <c r="BU36" s="65"/>
      <c r="BV36" s="65"/>
      <c r="BW36" s="65"/>
      <c r="BX36" s="65"/>
      <c r="BY36" s="65"/>
      <c r="BZ36" s="66"/>
    </row>
    <row r="37" spans="1:78" ht="13.5" customHeight="1" x14ac:dyDescent="0.2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4"/>
      <c r="BM37" s="65"/>
      <c r="BN37" s="65"/>
      <c r="BO37" s="65"/>
      <c r="BP37" s="65"/>
      <c r="BQ37" s="65"/>
      <c r="BR37" s="65"/>
      <c r="BS37" s="65"/>
      <c r="BT37" s="65"/>
      <c r="BU37" s="65"/>
      <c r="BV37" s="65"/>
      <c r="BW37" s="65"/>
      <c r="BX37" s="65"/>
      <c r="BY37" s="65"/>
      <c r="BZ37" s="66"/>
    </row>
    <row r="38" spans="1:78" ht="13.5" customHeight="1" x14ac:dyDescent="0.2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4"/>
      <c r="BM38" s="65"/>
      <c r="BN38" s="65"/>
      <c r="BO38" s="65"/>
      <c r="BP38" s="65"/>
      <c r="BQ38" s="65"/>
      <c r="BR38" s="65"/>
      <c r="BS38" s="65"/>
      <c r="BT38" s="65"/>
      <c r="BU38" s="65"/>
      <c r="BV38" s="65"/>
      <c r="BW38" s="65"/>
      <c r="BX38" s="65"/>
      <c r="BY38" s="65"/>
      <c r="BZ38" s="66"/>
    </row>
    <row r="39" spans="1:78" ht="13.5" customHeight="1" x14ac:dyDescent="0.2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4"/>
      <c r="BM39" s="65"/>
      <c r="BN39" s="65"/>
      <c r="BO39" s="65"/>
      <c r="BP39" s="65"/>
      <c r="BQ39" s="65"/>
      <c r="BR39" s="65"/>
      <c r="BS39" s="65"/>
      <c r="BT39" s="65"/>
      <c r="BU39" s="65"/>
      <c r="BV39" s="65"/>
      <c r="BW39" s="65"/>
      <c r="BX39" s="65"/>
      <c r="BY39" s="65"/>
      <c r="BZ39" s="66"/>
    </row>
    <row r="40" spans="1:78" ht="13.5" customHeight="1" x14ac:dyDescent="0.2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4"/>
      <c r="BM40" s="65"/>
      <c r="BN40" s="65"/>
      <c r="BO40" s="65"/>
      <c r="BP40" s="65"/>
      <c r="BQ40" s="65"/>
      <c r="BR40" s="65"/>
      <c r="BS40" s="65"/>
      <c r="BT40" s="65"/>
      <c r="BU40" s="65"/>
      <c r="BV40" s="65"/>
      <c r="BW40" s="65"/>
      <c r="BX40" s="65"/>
      <c r="BY40" s="65"/>
      <c r="BZ40" s="66"/>
    </row>
    <row r="41" spans="1:78" ht="13.5" customHeight="1" x14ac:dyDescent="0.2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4"/>
      <c r="BM41" s="65"/>
      <c r="BN41" s="65"/>
      <c r="BO41" s="65"/>
      <c r="BP41" s="65"/>
      <c r="BQ41" s="65"/>
      <c r="BR41" s="65"/>
      <c r="BS41" s="65"/>
      <c r="BT41" s="65"/>
      <c r="BU41" s="65"/>
      <c r="BV41" s="65"/>
      <c r="BW41" s="65"/>
      <c r="BX41" s="65"/>
      <c r="BY41" s="65"/>
      <c r="BZ41" s="66"/>
    </row>
    <row r="42" spans="1:78" ht="13.5" customHeight="1" x14ac:dyDescent="0.2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4"/>
      <c r="BM42" s="65"/>
      <c r="BN42" s="65"/>
      <c r="BO42" s="65"/>
      <c r="BP42" s="65"/>
      <c r="BQ42" s="65"/>
      <c r="BR42" s="65"/>
      <c r="BS42" s="65"/>
      <c r="BT42" s="65"/>
      <c r="BU42" s="65"/>
      <c r="BV42" s="65"/>
      <c r="BW42" s="65"/>
      <c r="BX42" s="65"/>
      <c r="BY42" s="65"/>
      <c r="BZ42" s="66"/>
    </row>
    <row r="43" spans="1:78" ht="13.5" customHeight="1" x14ac:dyDescent="0.2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4"/>
      <c r="BM43" s="65"/>
      <c r="BN43" s="65"/>
      <c r="BO43" s="65"/>
      <c r="BP43" s="65"/>
      <c r="BQ43" s="65"/>
      <c r="BR43" s="65"/>
      <c r="BS43" s="65"/>
      <c r="BT43" s="65"/>
      <c r="BU43" s="65"/>
      <c r="BV43" s="65"/>
      <c r="BW43" s="65"/>
      <c r="BX43" s="65"/>
      <c r="BY43" s="65"/>
      <c r="BZ43" s="66"/>
    </row>
    <row r="44" spans="1:78" ht="13.5" customHeight="1" x14ac:dyDescent="0.2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7"/>
      <c r="BM44" s="68"/>
      <c r="BN44" s="68"/>
      <c r="BO44" s="68"/>
      <c r="BP44" s="68"/>
      <c r="BQ44" s="68"/>
      <c r="BR44" s="68"/>
      <c r="BS44" s="68"/>
      <c r="BT44" s="68"/>
      <c r="BU44" s="68"/>
      <c r="BV44" s="68"/>
      <c r="BW44" s="68"/>
      <c r="BX44" s="68"/>
      <c r="BY44" s="68"/>
      <c r="BZ44" s="69"/>
    </row>
    <row r="45" spans="1:78" ht="13.5" customHeight="1" x14ac:dyDescent="0.2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4" t="s">
        <v>27</v>
      </c>
      <c r="BM45" s="45"/>
      <c r="BN45" s="45"/>
      <c r="BO45" s="45"/>
      <c r="BP45" s="45"/>
      <c r="BQ45" s="45"/>
      <c r="BR45" s="45"/>
      <c r="BS45" s="45"/>
      <c r="BT45" s="45"/>
      <c r="BU45" s="45"/>
      <c r="BV45" s="45"/>
      <c r="BW45" s="45"/>
      <c r="BX45" s="45"/>
      <c r="BY45" s="45"/>
      <c r="BZ45" s="46"/>
    </row>
    <row r="46" spans="1:78" ht="13.5" customHeight="1" x14ac:dyDescent="0.2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7"/>
      <c r="BM46" s="48"/>
      <c r="BN46" s="48"/>
      <c r="BO46" s="48"/>
      <c r="BP46" s="48"/>
      <c r="BQ46" s="48"/>
      <c r="BR46" s="48"/>
      <c r="BS46" s="48"/>
      <c r="BT46" s="48"/>
      <c r="BU46" s="48"/>
      <c r="BV46" s="48"/>
      <c r="BW46" s="48"/>
      <c r="BX46" s="48"/>
      <c r="BY46" s="48"/>
      <c r="BZ46" s="49"/>
    </row>
    <row r="47" spans="1:78" ht="13.5" customHeight="1" x14ac:dyDescent="0.2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64" t="s">
        <v>113</v>
      </c>
      <c r="BM47" s="65"/>
      <c r="BN47" s="65"/>
      <c r="BO47" s="65"/>
      <c r="BP47" s="65"/>
      <c r="BQ47" s="65"/>
      <c r="BR47" s="65"/>
      <c r="BS47" s="65"/>
      <c r="BT47" s="65"/>
      <c r="BU47" s="65"/>
      <c r="BV47" s="65"/>
      <c r="BW47" s="65"/>
      <c r="BX47" s="65"/>
      <c r="BY47" s="65"/>
      <c r="BZ47" s="66"/>
    </row>
    <row r="48" spans="1:78" ht="13.5" customHeight="1" x14ac:dyDescent="0.2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64"/>
      <c r="BM48" s="65"/>
      <c r="BN48" s="65"/>
      <c r="BO48" s="65"/>
      <c r="BP48" s="65"/>
      <c r="BQ48" s="65"/>
      <c r="BR48" s="65"/>
      <c r="BS48" s="65"/>
      <c r="BT48" s="65"/>
      <c r="BU48" s="65"/>
      <c r="BV48" s="65"/>
      <c r="BW48" s="65"/>
      <c r="BX48" s="65"/>
      <c r="BY48" s="65"/>
      <c r="BZ48" s="66"/>
    </row>
    <row r="49" spans="1:78" ht="13.5" customHeight="1" x14ac:dyDescent="0.2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64"/>
      <c r="BM49" s="65"/>
      <c r="BN49" s="65"/>
      <c r="BO49" s="65"/>
      <c r="BP49" s="65"/>
      <c r="BQ49" s="65"/>
      <c r="BR49" s="65"/>
      <c r="BS49" s="65"/>
      <c r="BT49" s="65"/>
      <c r="BU49" s="65"/>
      <c r="BV49" s="65"/>
      <c r="BW49" s="65"/>
      <c r="BX49" s="65"/>
      <c r="BY49" s="65"/>
      <c r="BZ49" s="66"/>
    </row>
    <row r="50" spans="1:78" ht="13.5" customHeight="1" x14ac:dyDescent="0.2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64"/>
      <c r="BM50" s="65"/>
      <c r="BN50" s="65"/>
      <c r="BO50" s="65"/>
      <c r="BP50" s="65"/>
      <c r="BQ50" s="65"/>
      <c r="BR50" s="65"/>
      <c r="BS50" s="65"/>
      <c r="BT50" s="65"/>
      <c r="BU50" s="65"/>
      <c r="BV50" s="65"/>
      <c r="BW50" s="65"/>
      <c r="BX50" s="65"/>
      <c r="BY50" s="65"/>
      <c r="BZ50" s="66"/>
    </row>
    <row r="51" spans="1:78" ht="13.5" customHeight="1" x14ac:dyDescent="0.2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64"/>
      <c r="BM51" s="65"/>
      <c r="BN51" s="65"/>
      <c r="BO51" s="65"/>
      <c r="BP51" s="65"/>
      <c r="BQ51" s="65"/>
      <c r="BR51" s="65"/>
      <c r="BS51" s="65"/>
      <c r="BT51" s="65"/>
      <c r="BU51" s="65"/>
      <c r="BV51" s="65"/>
      <c r="BW51" s="65"/>
      <c r="BX51" s="65"/>
      <c r="BY51" s="65"/>
      <c r="BZ51" s="66"/>
    </row>
    <row r="52" spans="1:78" ht="13.5" customHeight="1" x14ac:dyDescent="0.2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64"/>
      <c r="BM52" s="65"/>
      <c r="BN52" s="65"/>
      <c r="BO52" s="65"/>
      <c r="BP52" s="65"/>
      <c r="BQ52" s="65"/>
      <c r="BR52" s="65"/>
      <c r="BS52" s="65"/>
      <c r="BT52" s="65"/>
      <c r="BU52" s="65"/>
      <c r="BV52" s="65"/>
      <c r="BW52" s="65"/>
      <c r="BX52" s="65"/>
      <c r="BY52" s="65"/>
      <c r="BZ52" s="66"/>
    </row>
    <row r="53" spans="1:78" ht="13.5" customHeight="1" x14ac:dyDescent="0.2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64"/>
      <c r="BM53" s="65"/>
      <c r="BN53" s="65"/>
      <c r="BO53" s="65"/>
      <c r="BP53" s="65"/>
      <c r="BQ53" s="65"/>
      <c r="BR53" s="65"/>
      <c r="BS53" s="65"/>
      <c r="BT53" s="65"/>
      <c r="BU53" s="65"/>
      <c r="BV53" s="65"/>
      <c r="BW53" s="65"/>
      <c r="BX53" s="65"/>
      <c r="BY53" s="65"/>
      <c r="BZ53" s="66"/>
    </row>
    <row r="54" spans="1:78" ht="13.5" customHeight="1" x14ac:dyDescent="0.2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64"/>
      <c r="BM54" s="65"/>
      <c r="BN54" s="65"/>
      <c r="BO54" s="65"/>
      <c r="BP54" s="65"/>
      <c r="BQ54" s="65"/>
      <c r="BR54" s="65"/>
      <c r="BS54" s="65"/>
      <c r="BT54" s="65"/>
      <c r="BU54" s="65"/>
      <c r="BV54" s="65"/>
      <c r="BW54" s="65"/>
      <c r="BX54" s="65"/>
      <c r="BY54" s="65"/>
      <c r="BZ54" s="66"/>
    </row>
    <row r="55" spans="1:78" ht="13.5" customHeight="1" x14ac:dyDescent="0.2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64"/>
      <c r="BM55" s="65"/>
      <c r="BN55" s="65"/>
      <c r="BO55" s="65"/>
      <c r="BP55" s="65"/>
      <c r="BQ55" s="65"/>
      <c r="BR55" s="65"/>
      <c r="BS55" s="65"/>
      <c r="BT55" s="65"/>
      <c r="BU55" s="65"/>
      <c r="BV55" s="65"/>
      <c r="BW55" s="65"/>
      <c r="BX55" s="65"/>
      <c r="BY55" s="65"/>
      <c r="BZ55" s="66"/>
    </row>
    <row r="56" spans="1:78" ht="13.5" customHeight="1" x14ac:dyDescent="0.2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64"/>
      <c r="BM56" s="65"/>
      <c r="BN56" s="65"/>
      <c r="BO56" s="65"/>
      <c r="BP56" s="65"/>
      <c r="BQ56" s="65"/>
      <c r="BR56" s="65"/>
      <c r="BS56" s="65"/>
      <c r="BT56" s="65"/>
      <c r="BU56" s="65"/>
      <c r="BV56" s="65"/>
      <c r="BW56" s="65"/>
      <c r="BX56" s="65"/>
      <c r="BY56" s="65"/>
      <c r="BZ56" s="66"/>
    </row>
    <row r="57" spans="1:78" ht="13.5" customHeight="1" x14ac:dyDescent="0.2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64"/>
      <c r="BM57" s="65"/>
      <c r="BN57" s="65"/>
      <c r="BO57" s="65"/>
      <c r="BP57" s="65"/>
      <c r="BQ57" s="65"/>
      <c r="BR57" s="65"/>
      <c r="BS57" s="65"/>
      <c r="BT57" s="65"/>
      <c r="BU57" s="65"/>
      <c r="BV57" s="65"/>
      <c r="BW57" s="65"/>
      <c r="BX57" s="65"/>
      <c r="BY57" s="65"/>
      <c r="BZ57" s="66"/>
    </row>
    <row r="58" spans="1:78" ht="13.5" customHeight="1" x14ac:dyDescent="0.2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64"/>
      <c r="BM58" s="65"/>
      <c r="BN58" s="65"/>
      <c r="BO58" s="65"/>
      <c r="BP58" s="65"/>
      <c r="BQ58" s="65"/>
      <c r="BR58" s="65"/>
      <c r="BS58" s="65"/>
      <c r="BT58" s="65"/>
      <c r="BU58" s="65"/>
      <c r="BV58" s="65"/>
      <c r="BW58" s="65"/>
      <c r="BX58" s="65"/>
      <c r="BY58" s="65"/>
      <c r="BZ58" s="66"/>
    </row>
    <row r="59" spans="1:78" ht="13.5" customHeight="1" x14ac:dyDescent="0.2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64"/>
      <c r="BM59" s="65"/>
      <c r="BN59" s="65"/>
      <c r="BO59" s="65"/>
      <c r="BP59" s="65"/>
      <c r="BQ59" s="65"/>
      <c r="BR59" s="65"/>
      <c r="BS59" s="65"/>
      <c r="BT59" s="65"/>
      <c r="BU59" s="65"/>
      <c r="BV59" s="65"/>
      <c r="BW59" s="65"/>
      <c r="BX59" s="65"/>
      <c r="BY59" s="65"/>
      <c r="BZ59" s="66"/>
    </row>
    <row r="60" spans="1:78" ht="13.5" customHeight="1" x14ac:dyDescent="0.25">
      <c r="A60" s="2"/>
      <c r="B60" s="61" t="s">
        <v>28</v>
      </c>
      <c r="C60" s="62"/>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3"/>
      <c r="BK60" s="2"/>
      <c r="BL60" s="64"/>
      <c r="BM60" s="65"/>
      <c r="BN60" s="65"/>
      <c r="BO60" s="65"/>
      <c r="BP60" s="65"/>
      <c r="BQ60" s="65"/>
      <c r="BR60" s="65"/>
      <c r="BS60" s="65"/>
      <c r="BT60" s="65"/>
      <c r="BU60" s="65"/>
      <c r="BV60" s="65"/>
      <c r="BW60" s="65"/>
      <c r="BX60" s="65"/>
      <c r="BY60" s="65"/>
      <c r="BZ60" s="66"/>
    </row>
    <row r="61" spans="1:78" ht="13.5" customHeight="1" x14ac:dyDescent="0.25">
      <c r="A61" s="2"/>
      <c r="B61" s="61"/>
      <c r="C61" s="62"/>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3"/>
      <c r="BK61" s="2"/>
      <c r="BL61" s="64"/>
      <c r="BM61" s="65"/>
      <c r="BN61" s="65"/>
      <c r="BO61" s="65"/>
      <c r="BP61" s="65"/>
      <c r="BQ61" s="65"/>
      <c r="BR61" s="65"/>
      <c r="BS61" s="65"/>
      <c r="BT61" s="65"/>
      <c r="BU61" s="65"/>
      <c r="BV61" s="65"/>
      <c r="BW61" s="65"/>
      <c r="BX61" s="65"/>
      <c r="BY61" s="65"/>
      <c r="BZ61" s="66"/>
    </row>
    <row r="62" spans="1:78" ht="13.5" customHeight="1" x14ac:dyDescent="0.2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64"/>
      <c r="BM62" s="65"/>
      <c r="BN62" s="65"/>
      <c r="BO62" s="65"/>
      <c r="BP62" s="65"/>
      <c r="BQ62" s="65"/>
      <c r="BR62" s="65"/>
      <c r="BS62" s="65"/>
      <c r="BT62" s="65"/>
      <c r="BU62" s="65"/>
      <c r="BV62" s="65"/>
      <c r="BW62" s="65"/>
      <c r="BX62" s="65"/>
      <c r="BY62" s="65"/>
      <c r="BZ62" s="66"/>
    </row>
    <row r="63" spans="1:78" ht="13.5" customHeight="1" x14ac:dyDescent="0.2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67"/>
      <c r="BM63" s="68"/>
      <c r="BN63" s="68"/>
      <c r="BO63" s="68"/>
      <c r="BP63" s="68"/>
      <c r="BQ63" s="68"/>
      <c r="BR63" s="68"/>
      <c r="BS63" s="68"/>
      <c r="BT63" s="68"/>
      <c r="BU63" s="68"/>
      <c r="BV63" s="68"/>
      <c r="BW63" s="68"/>
      <c r="BX63" s="68"/>
      <c r="BY63" s="68"/>
      <c r="BZ63" s="69"/>
    </row>
    <row r="64" spans="1:78" ht="13.5" customHeight="1" x14ac:dyDescent="0.2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4" t="s">
        <v>29</v>
      </c>
      <c r="BM64" s="45"/>
      <c r="BN64" s="45"/>
      <c r="BO64" s="45"/>
      <c r="BP64" s="45"/>
      <c r="BQ64" s="45"/>
      <c r="BR64" s="45"/>
      <c r="BS64" s="45"/>
      <c r="BT64" s="45"/>
      <c r="BU64" s="45"/>
      <c r="BV64" s="45"/>
      <c r="BW64" s="45"/>
      <c r="BX64" s="45"/>
      <c r="BY64" s="45"/>
      <c r="BZ64" s="46"/>
    </row>
    <row r="65" spans="1:78" ht="13.5" customHeight="1" x14ac:dyDescent="0.2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7"/>
      <c r="BM65" s="48"/>
      <c r="BN65" s="48"/>
      <c r="BO65" s="48"/>
      <c r="BP65" s="48"/>
      <c r="BQ65" s="48"/>
      <c r="BR65" s="48"/>
      <c r="BS65" s="48"/>
      <c r="BT65" s="48"/>
      <c r="BU65" s="48"/>
      <c r="BV65" s="48"/>
      <c r="BW65" s="48"/>
      <c r="BX65" s="48"/>
      <c r="BY65" s="48"/>
      <c r="BZ65" s="49"/>
    </row>
    <row r="66" spans="1:78" ht="13.5" customHeight="1" x14ac:dyDescent="0.2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64" t="s">
        <v>114</v>
      </c>
      <c r="BM66" s="65"/>
      <c r="BN66" s="65"/>
      <c r="BO66" s="65"/>
      <c r="BP66" s="65"/>
      <c r="BQ66" s="65"/>
      <c r="BR66" s="65"/>
      <c r="BS66" s="65"/>
      <c r="BT66" s="65"/>
      <c r="BU66" s="65"/>
      <c r="BV66" s="65"/>
      <c r="BW66" s="65"/>
      <c r="BX66" s="65"/>
      <c r="BY66" s="65"/>
      <c r="BZ66" s="66"/>
    </row>
    <row r="67" spans="1:78" ht="13.5" customHeight="1" x14ac:dyDescent="0.2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64"/>
      <c r="BM67" s="65"/>
      <c r="BN67" s="65"/>
      <c r="BO67" s="65"/>
      <c r="BP67" s="65"/>
      <c r="BQ67" s="65"/>
      <c r="BR67" s="65"/>
      <c r="BS67" s="65"/>
      <c r="BT67" s="65"/>
      <c r="BU67" s="65"/>
      <c r="BV67" s="65"/>
      <c r="BW67" s="65"/>
      <c r="BX67" s="65"/>
      <c r="BY67" s="65"/>
      <c r="BZ67" s="66"/>
    </row>
    <row r="68" spans="1:78" ht="13.5" customHeight="1" x14ac:dyDescent="0.2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64"/>
      <c r="BM68" s="65"/>
      <c r="BN68" s="65"/>
      <c r="BO68" s="65"/>
      <c r="BP68" s="65"/>
      <c r="BQ68" s="65"/>
      <c r="BR68" s="65"/>
      <c r="BS68" s="65"/>
      <c r="BT68" s="65"/>
      <c r="BU68" s="65"/>
      <c r="BV68" s="65"/>
      <c r="BW68" s="65"/>
      <c r="BX68" s="65"/>
      <c r="BY68" s="65"/>
      <c r="BZ68" s="66"/>
    </row>
    <row r="69" spans="1:78" ht="13.5" customHeight="1" x14ac:dyDescent="0.2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64"/>
      <c r="BM69" s="65"/>
      <c r="BN69" s="65"/>
      <c r="BO69" s="65"/>
      <c r="BP69" s="65"/>
      <c r="BQ69" s="65"/>
      <c r="BR69" s="65"/>
      <c r="BS69" s="65"/>
      <c r="BT69" s="65"/>
      <c r="BU69" s="65"/>
      <c r="BV69" s="65"/>
      <c r="BW69" s="65"/>
      <c r="BX69" s="65"/>
      <c r="BY69" s="65"/>
      <c r="BZ69" s="66"/>
    </row>
    <row r="70" spans="1:78" ht="13.5" customHeight="1" x14ac:dyDescent="0.2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64"/>
      <c r="BM70" s="65"/>
      <c r="BN70" s="65"/>
      <c r="BO70" s="65"/>
      <c r="BP70" s="65"/>
      <c r="BQ70" s="65"/>
      <c r="BR70" s="65"/>
      <c r="BS70" s="65"/>
      <c r="BT70" s="65"/>
      <c r="BU70" s="65"/>
      <c r="BV70" s="65"/>
      <c r="BW70" s="65"/>
      <c r="BX70" s="65"/>
      <c r="BY70" s="65"/>
      <c r="BZ70" s="66"/>
    </row>
    <row r="71" spans="1:78" ht="13.5" customHeight="1" x14ac:dyDescent="0.2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64"/>
      <c r="BM71" s="65"/>
      <c r="BN71" s="65"/>
      <c r="BO71" s="65"/>
      <c r="BP71" s="65"/>
      <c r="BQ71" s="65"/>
      <c r="BR71" s="65"/>
      <c r="BS71" s="65"/>
      <c r="BT71" s="65"/>
      <c r="BU71" s="65"/>
      <c r="BV71" s="65"/>
      <c r="BW71" s="65"/>
      <c r="BX71" s="65"/>
      <c r="BY71" s="65"/>
      <c r="BZ71" s="66"/>
    </row>
    <row r="72" spans="1:78" ht="13.5" customHeight="1" x14ac:dyDescent="0.2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64"/>
      <c r="BM72" s="65"/>
      <c r="BN72" s="65"/>
      <c r="BO72" s="65"/>
      <c r="BP72" s="65"/>
      <c r="BQ72" s="65"/>
      <c r="BR72" s="65"/>
      <c r="BS72" s="65"/>
      <c r="BT72" s="65"/>
      <c r="BU72" s="65"/>
      <c r="BV72" s="65"/>
      <c r="BW72" s="65"/>
      <c r="BX72" s="65"/>
      <c r="BY72" s="65"/>
      <c r="BZ72" s="66"/>
    </row>
    <row r="73" spans="1:78" ht="13.5" customHeight="1" x14ac:dyDescent="0.2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64"/>
      <c r="BM73" s="65"/>
      <c r="BN73" s="65"/>
      <c r="BO73" s="65"/>
      <c r="BP73" s="65"/>
      <c r="BQ73" s="65"/>
      <c r="BR73" s="65"/>
      <c r="BS73" s="65"/>
      <c r="BT73" s="65"/>
      <c r="BU73" s="65"/>
      <c r="BV73" s="65"/>
      <c r="BW73" s="65"/>
      <c r="BX73" s="65"/>
      <c r="BY73" s="65"/>
      <c r="BZ73" s="66"/>
    </row>
    <row r="74" spans="1:78" ht="13.5" customHeight="1" x14ac:dyDescent="0.2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64"/>
      <c r="BM74" s="65"/>
      <c r="BN74" s="65"/>
      <c r="BO74" s="65"/>
      <c r="BP74" s="65"/>
      <c r="BQ74" s="65"/>
      <c r="BR74" s="65"/>
      <c r="BS74" s="65"/>
      <c r="BT74" s="65"/>
      <c r="BU74" s="65"/>
      <c r="BV74" s="65"/>
      <c r="BW74" s="65"/>
      <c r="BX74" s="65"/>
      <c r="BY74" s="65"/>
      <c r="BZ74" s="66"/>
    </row>
    <row r="75" spans="1:78" ht="13.5" customHeight="1" x14ac:dyDescent="0.2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64"/>
      <c r="BM75" s="65"/>
      <c r="BN75" s="65"/>
      <c r="BO75" s="65"/>
      <c r="BP75" s="65"/>
      <c r="BQ75" s="65"/>
      <c r="BR75" s="65"/>
      <c r="BS75" s="65"/>
      <c r="BT75" s="65"/>
      <c r="BU75" s="65"/>
      <c r="BV75" s="65"/>
      <c r="BW75" s="65"/>
      <c r="BX75" s="65"/>
      <c r="BY75" s="65"/>
      <c r="BZ75" s="66"/>
    </row>
    <row r="76" spans="1:78" ht="13.5" customHeight="1" x14ac:dyDescent="0.2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64"/>
      <c r="BM76" s="65"/>
      <c r="BN76" s="65"/>
      <c r="BO76" s="65"/>
      <c r="BP76" s="65"/>
      <c r="BQ76" s="65"/>
      <c r="BR76" s="65"/>
      <c r="BS76" s="65"/>
      <c r="BT76" s="65"/>
      <c r="BU76" s="65"/>
      <c r="BV76" s="65"/>
      <c r="BW76" s="65"/>
      <c r="BX76" s="65"/>
      <c r="BY76" s="65"/>
      <c r="BZ76" s="66"/>
    </row>
    <row r="77" spans="1:78" ht="13.5" customHeight="1" x14ac:dyDescent="0.2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64"/>
      <c r="BM77" s="65"/>
      <c r="BN77" s="65"/>
      <c r="BO77" s="65"/>
      <c r="BP77" s="65"/>
      <c r="BQ77" s="65"/>
      <c r="BR77" s="65"/>
      <c r="BS77" s="65"/>
      <c r="BT77" s="65"/>
      <c r="BU77" s="65"/>
      <c r="BV77" s="65"/>
      <c r="BW77" s="65"/>
      <c r="BX77" s="65"/>
      <c r="BY77" s="65"/>
      <c r="BZ77" s="66"/>
    </row>
    <row r="78" spans="1:78" ht="13.5" customHeight="1" x14ac:dyDescent="0.2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64"/>
      <c r="BM78" s="65"/>
      <c r="BN78" s="65"/>
      <c r="BO78" s="65"/>
      <c r="BP78" s="65"/>
      <c r="BQ78" s="65"/>
      <c r="BR78" s="65"/>
      <c r="BS78" s="65"/>
      <c r="BT78" s="65"/>
      <c r="BU78" s="65"/>
      <c r="BV78" s="65"/>
      <c r="BW78" s="65"/>
      <c r="BX78" s="65"/>
      <c r="BY78" s="65"/>
      <c r="BZ78" s="66"/>
    </row>
    <row r="79" spans="1:78" ht="13.5" customHeight="1" x14ac:dyDescent="0.2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64"/>
      <c r="BM79" s="65"/>
      <c r="BN79" s="65"/>
      <c r="BO79" s="65"/>
      <c r="BP79" s="65"/>
      <c r="BQ79" s="65"/>
      <c r="BR79" s="65"/>
      <c r="BS79" s="65"/>
      <c r="BT79" s="65"/>
      <c r="BU79" s="65"/>
      <c r="BV79" s="65"/>
      <c r="BW79" s="65"/>
      <c r="BX79" s="65"/>
      <c r="BY79" s="65"/>
      <c r="BZ79" s="66"/>
    </row>
    <row r="80" spans="1:78" ht="13.5" customHeight="1" x14ac:dyDescent="0.2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64"/>
      <c r="BM80" s="65"/>
      <c r="BN80" s="65"/>
      <c r="BO80" s="65"/>
      <c r="BP80" s="65"/>
      <c r="BQ80" s="65"/>
      <c r="BR80" s="65"/>
      <c r="BS80" s="65"/>
      <c r="BT80" s="65"/>
      <c r="BU80" s="65"/>
      <c r="BV80" s="65"/>
      <c r="BW80" s="65"/>
      <c r="BX80" s="65"/>
      <c r="BY80" s="65"/>
      <c r="BZ80" s="66"/>
    </row>
    <row r="81" spans="1:78" ht="13.5" customHeight="1" x14ac:dyDescent="0.2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64"/>
      <c r="BM81" s="65"/>
      <c r="BN81" s="65"/>
      <c r="BO81" s="65"/>
      <c r="BP81" s="65"/>
      <c r="BQ81" s="65"/>
      <c r="BR81" s="65"/>
      <c r="BS81" s="65"/>
      <c r="BT81" s="65"/>
      <c r="BU81" s="65"/>
      <c r="BV81" s="65"/>
      <c r="BW81" s="65"/>
      <c r="BX81" s="65"/>
      <c r="BY81" s="65"/>
      <c r="BZ81" s="66"/>
    </row>
    <row r="82" spans="1:78" ht="13.5" customHeight="1" x14ac:dyDescent="0.2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7"/>
      <c r="BM82" s="68"/>
      <c r="BN82" s="68"/>
      <c r="BO82" s="68"/>
      <c r="BP82" s="68"/>
      <c r="BQ82" s="68"/>
      <c r="BR82" s="68"/>
      <c r="BS82" s="68"/>
      <c r="BT82" s="68"/>
      <c r="BU82" s="68"/>
      <c r="BV82" s="68"/>
      <c r="BW82" s="68"/>
      <c r="BX82" s="68"/>
      <c r="BY82" s="68"/>
      <c r="BZ82" s="69"/>
    </row>
    <row r="83" spans="1:78" x14ac:dyDescent="0.25">
      <c r="C83" s="70" t="s">
        <v>30</v>
      </c>
      <c r="D83" s="70"/>
      <c r="E83" s="70"/>
      <c r="F83" s="70"/>
      <c r="G83" s="70"/>
      <c r="H83" s="70"/>
      <c r="I83" s="70"/>
      <c r="J83" s="70"/>
      <c r="K83" s="70"/>
      <c r="L83" s="70"/>
      <c r="M83" s="70"/>
      <c r="N83" s="70"/>
      <c r="O83" s="70"/>
      <c r="P83" s="70"/>
      <c r="Q83" s="70"/>
      <c r="R83" s="70"/>
      <c r="S83" s="70"/>
      <c r="T83" s="70"/>
      <c r="U83" s="70"/>
      <c r="V83" s="70"/>
      <c r="W83" s="70"/>
      <c r="X83" s="70"/>
      <c r="Y83" s="70"/>
      <c r="Z83" s="70"/>
      <c r="AA83" s="70"/>
      <c r="AB83" s="70"/>
      <c r="AC83" s="70"/>
      <c r="AD83" s="70"/>
      <c r="AE83" s="70"/>
      <c r="AF83" s="70"/>
      <c r="AG83" s="70"/>
      <c r="AH83" s="70"/>
      <c r="AI83" s="70"/>
      <c r="AJ83" s="70"/>
      <c r="AK83" s="70"/>
      <c r="AL83" s="70"/>
      <c r="AM83" s="70"/>
      <c r="AN83" s="70"/>
      <c r="AO83" s="70"/>
      <c r="AP83" s="70"/>
      <c r="AQ83" s="70"/>
      <c r="AR83" s="70"/>
      <c r="AS83" s="70"/>
      <c r="AT83" s="70"/>
      <c r="AU83" s="70"/>
      <c r="AV83" s="70"/>
      <c r="AW83" s="70"/>
      <c r="AX83" s="70"/>
      <c r="AY83" s="70"/>
      <c r="AZ83" s="70"/>
      <c r="BA83" s="70"/>
      <c r="BB83" s="70"/>
      <c r="BC83" s="70"/>
      <c r="BD83" s="70"/>
      <c r="BE83" s="70"/>
      <c r="BF83" s="70"/>
      <c r="BG83" s="70"/>
      <c r="BH83" s="70"/>
      <c r="BI83" s="70"/>
      <c r="BJ83" s="70"/>
    </row>
    <row r="84" spans="1:78" hidden="1" x14ac:dyDescent="0.2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25">
      <c r="B85" s="12"/>
      <c r="C85" s="12"/>
      <c r="D85" s="12"/>
      <c r="E85" s="12" t="str">
        <f>データ!AI6</f>
        <v>【105.91】</v>
      </c>
      <c r="F85" s="12" t="str">
        <f>データ!AT6</f>
        <v>【3.03】</v>
      </c>
      <c r="G85" s="12" t="str">
        <f>データ!BE6</f>
        <v>【78.43】</v>
      </c>
      <c r="H85" s="12" t="str">
        <f>データ!BP6</f>
        <v>【630.82】</v>
      </c>
      <c r="I85" s="12" t="str">
        <f>データ!CA6</f>
        <v>【97.81】</v>
      </c>
      <c r="J85" s="12" t="str">
        <f>データ!CL6</f>
        <v>【138.75】</v>
      </c>
      <c r="K85" s="12" t="str">
        <f>データ!CW6</f>
        <v>【58.94】</v>
      </c>
      <c r="L85" s="12" t="str">
        <f>データ!DH6</f>
        <v>【95.91】</v>
      </c>
      <c r="M85" s="12" t="str">
        <f>データ!DS6</f>
        <v>【41.09】</v>
      </c>
      <c r="N85" s="12" t="str">
        <f>データ!ED6</f>
        <v>【8.68】</v>
      </c>
      <c r="O85" s="12" t="str">
        <f>データ!EO6</f>
        <v>【0.22】</v>
      </c>
    </row>
  </sheetData>
  <sheetProtection algorithmName="SHA-512" hashValue="5s0dbeAekjvLrOVkEeeHwvbkEzrujKlrhXBRfj2moerUTi7ItpQSygIawA9AYRbEBHaFsdIKz8WAnrXVgPlNjQ==" saltValue="QpQhGv3m9qOCzbx99aLaNA==" spinCount="100000" sheet="1" objects="1" scenarios="1" formatCells="0" formatColumns="0" formatRows="0"/>
  <mergeCells count="51">
    <mergeCell ref="BL47:BZ63"/>
    <mergeCell ref="B60:BJ61"/>
    <mergeCell ref="BL64:BZ65"/>
    <mergeCell ref="BL66:BZ82"/>
    <mergeCell ref="C83:BJ83"/>
    <mergeCell ref="B10:H10"/>
    <mergeCell ref="I10:O10"/>
    <mergeCell ref="P10:V10"/>
    <mergeCell ref="W10:AC10"/>
    <mergeCell ref="AD10:AJ10"/>
    <mergeCell ref="AL9:AS9"/>
    <mergeCell ref="AT9:BA9"/>
    <mergeCell ref="BB9:BI9"/>
    <mergeCell ref="BL9:BM9"/>
    <mergeCell ref="BL45:BZ46"/>
    <mergeCell ref="BN9:BY9"/>
    <mergeCell ref="AL10:AS10"/>
    <mergeCell ref="AT10:BA10"/>
    <mergeCell ref="BB10:BI10"/>
    <mergeCell ref="BL10:BM10"/>
    <mergeCell ref="BN10:BY10"/>
    <mergeCell ref="BL11:BZ13"/>
    <mergeCell ref="B14:BJ15"/>
    <mergeCell ref="BL14:BZ15"/>
    <mergeCell ref="BL16:BZ44"/>
    <mergeCell ref="B9:H9"/>
    <mergeCell ref="I9:O9"/>
    <mergeCell ref="P9:V9"/>
    <mergeCell ref="W9:AC9"/>
    <mergeCell ref="AD9:AJ9"/>
    <mergeCell ref="AL8:AS8"/>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3" x14ac:dyDescent="0.25"/>
  <cols>
    <col min="2" max="144" width="11.84375" customWidth="1"/>
  </cols>
  <sheetData>
    <row r="1" spans="1:148" x14ac:dyDescent="0.2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2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25">
      <c r="A3" s="14" t="s">
        <v>45</v>
      </c>
      <c r="B3" s="15" t="s">
        <v>46</v>
      </c>
      <c r="C3" s="15" t="s">
        <v>47</v>
      </c>
      <c r="D3" s="15" t="s">
        <v>48</v>
      </c>
      <c r="E3" s="15" t="s">
        <v>49</v>
      </c>
      <c r="F3" s="15" t="s">
        <v>50</v>
      </c>
      <c r="G3" s="15" t="s">
        <v>51</v>
      </c>
      <c r="H3" s="72" t="s">
        <v>52</v>
      </c>
      <c r="I3" s="73"/>
      <c r="J3" s="73"/>
      <c r="K3" s="73"/>
      <c r="L3" s="73"/>
      <c r="M3" s="73"/>
      <c r="N3" s="73"/>
      <c r="O3" s="73"/>
      <c r="P3" s="73"/>
      <c r="Q3" s="73"/>
      <c r="R3" s="73"/>
      <c r="S3" s="73"/>
      <c r="T3" s="73"/>
      <c r="U3" s="73"/>
      <c r="V3" s="73"/>
      <c r="W3" s="73"/>
      <c r="X3" s="74"/>
      <c r="Y3" s="78" t="s">
        <v>53</v>
      </c>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c r="CA3" s="71"/>
      <c r="CB3" s="71"/>
      <c r="CC3" s="71"/>
      <c r="CD3" s="71"/>
      <c r="CE3" s="71"/>
      <c r="CF3" s="71"/>
      <c r="CG3" s="71"/>
      <c r="CH3" s="71"/>
      <c r="CI3" s="71"/>
      <c r="CJ3" s="71"/>
      <c r="CK3" s="71"/>
      <c r="CL3" s="71"/>
      <c r="CM3" s="71"/>
      <c r="CN3" s="71"/>
      <c r="CO3" s="71"/>
      <c r="CP3" s="71"/>
      <c r="CQ3" s="71"/>
      <c r="CR3" s="71"/>
      <c r="CS3" s="71"/>
      <c r="CT3" s="71"/>
      <c r="CU3" s="71"/>
      <c r="CV3" s="71"/>
      <c r="CW3" s="71"/>
      <c r="CX3" s="71"/>
      <c r="CY3" s="71"/>
      <c r="CZ3" s="71"/>
      <c r="DA3" s="71"/>
      <c r="DB3" s="71"/>
      <c r="DC3" s="71"/>
      <c r="DD3" s="71"/>
      <c r="DE3" s="71"/>
      <c r="DF3" s="71"/>
      <c r="DG3" s="71"/>
      <c r="DH3" s="71"/>
      <c r="DI3" s="71" t="s">
        <v>54</v>
      </c>
      <c r="DJ3" s="71"/>
      <c r="DK3" s="71"/>
      <c r="DL3" s="71"/>
      <c r="DM3" s="71"/>
      <c r="DN3" s="71"/>
      <c r="DO3" s="71"/>
      <c r="DP3" s="71"/>
      <c r="DQ3" s="71"/>
      <c r="DR3" s="71"/>
      <c r="DS3" s="71"/>
      <c r="DT3" s="71"/>
      <c r="DU3" s="71"/>
      <c r="DV3" s="71"/>
      <c r="DW3" s="71"/>
      <c r="DX3" s="71"/>
      <c r="DY3" s="71"/>
      <c r="DZ3" s="71"/>
      <c r="EA3" s="71"/>
      <c r="EB3" s="71"/>
      <c r="EC3" s="71"/>
      <c r="ED3" s="71"/>
      <c r="EE3" s="71"/>
      <c r="EF3" s="71"/>
      <c r="EG3" s="71"/>
      <c r="EH3" s="71"/>
      <c r="EI3" s="71"/>
      <c r="EJ3" s="71"/>
      <c r="EK3" s="71"/>
      <c r="EL3" s="71"/>
      <c r="EM3" s="71"/>
      <c r="EN3" s="71"/>
      <c r="EO3" s="71"/>
    </row>
    <row r="4" spans="1:148" x14ac:dyDescent="0.25">
      <c r="A4" s="14" t="s">
        <v>55</v>
      </c>
      <c r="B4" s="16"/>
      <c r="C4" s="16"/>
      <c r="D4" s="16"/>
      <c r="E4" s="16"/>
      <c r="F4" s="16"/>
      <c r="G4" s="16"/>
      <c r="H4" s="75"/>
      <c r="I4" s="76"/>
      <c r="J4" s="76"/>
      <c r="K4" s="76"/>
      <c r="L4" s="76"/>
      <c r="M4" s="76"/>
      <c r="N4" s="76"/>
      <c r="O4" s="76"/>
      <c r="P4" s="76"/>
      <c r="Q4" s="76"/>
      <c r="R4" s="76"/>
      <c r="S4" s="76"/>
      <c r="T4" s="76"/>
      <c r="U4" s="76"/>
      <c r="V4" s="76"/>
      <c r="W4" s="76"/>
      <c r="X4" s="77"/>
      <c r="Y4" s="71" t="s">
        <v>56</v>
      </c>
      <c r="Z4" s="71"/>
      <c r="AA4" s="71"/>
      <c r="AB4" s="71"/>
      <c r="AC4" s="71"/>
      <c r="AD4" s="71"/>
      <c r="AE4" s="71"/>
      <c r="AF4" s="71"/>
      <c r="AG4" s="71"/>
      <c r="AH4" s="71"/>
      <c r="AI4" s="71"/>
      <c r="AJ4" s="71" t="s">
        <v>57</v>
      </c>
      <c r="AK4" s="71"/>
      <c r="AL4" s="71"/>
      <c r="AM4" s="71"/>
      <c r="AN4" s="71"/>
      <c r="AO4" s="71"/>
      <c r="AP4" s="71"/>
      <c r="AQ4" s="71"/>
      <c r="AR4" s="71"/>
      <c r="AS4" s="71"/>
      <c r="AT4" s="71"/>
      <c r="AU4" s="71" t="s">
        <v>58</v>
      </c>
      <c r="AV4" s="71"/>
      <c r="AW4" s="71"/>
      <c r="AX4" s="71"/>
      <c r="AY4" s="71"/>
      <c r="AZ4" s="71"/>
      <c r="BA4" s="71"/>
      <c r="BB4" s="71"/>
      <c r="BC4" s="71"/>
      <c r="BD4" s="71"/>
      <c r="BE4" s="71"/>
      <c r="BF4" s="71" t="s">
        <v>59</v>
      </c>
      <c r="BG4" s="71"/>
      <c r="BH4" s="71"/>
      <c r="BI4" s="71"/>
      <c r="BJ4" s="71"/>
      <c r="BK4" s="71"/>
      <c r="BL4" s="71"/>
      <c r="BM4" s="71"/>
      <c r="BN4" s="71"/>
      <c r="BO4" s="71"/>
      <c r="BP4" s="71"/>
      <c r="BQ4" s="71" t="s">
        <v>60</v>
      </c>
      <c r="BR4" s="71"/>
      <c r="BS4" s="71"/>
      <c r="BT4" s="71"/>
      <c r="BU4" s="71"/>
      <c r="BV4" s="71"/>
      <c r="BW4" s="71"/>
      <c r="BX4" s="71"/>
      <c r="BY4" s="71"/>
      <c r="BZ4" s="71"/>
      <c r="CA4" s="71"/>
      <c r="CB4" s="71" t="s">
        <v>61</v>
      </c>
      <c r="CC4" s="71"/>
      <c r="CD4" s="71"/>
      <c r="CE4" s="71"/>
      <c r="CF4" s="71"/>
      <c r="CG4" s="71"/>
      <c r="CH4" s="71"/>
      <c r="CI4" s="71"/>
      <c r="CJ4" s="71"/>
      <c r="CK4" s="71"/>
      <c r="CL4" s="71"/>
      <c r="CM4" s="71" t="s">
        <v>62</v>
      </c>
      <c r="CN4" s="71"/>
      <c r="CO4" s="71"/>
      <c r="CP4" s="71"/>
      <c r="CQ4" s="71"/>
      <c r="CR4" s="71"/>
      <c r="CS4" s="71"/>
      <c r="CT4" s="71"/>
      <c r="CU4" s="71"/>
      <c r="CV4" s="71"/>
      <c r="CW4" s="71"/>
      <c r="CX4" s="71" t="s">
        <v>63</v>
      </c>
      <c r="CY4" s="71"/>
      <c r="CZ4" s="71"/>
      <c r="DA4" s="71"/>
      <c r="DB4" s="71"/>
      <c r="DC4" s="71"/>
      <c r="DD4" s="71"/>
      <c r="DE4" s="71"/>
      <c r="DF4" s="71"/>
      <c r="DG4" s="71"/>
      <c r="DH4" s="71"/>
      <c r="DI4" s="71" t="s">
        <v>64</v>
      </c>
      <c r="DJ4" s="71"/>
      <c r="DK4" s="71"/>
      <c r="DL4" s="71"/>
      <c r="DM4" s="71"/>
      <c r="DN4" s="71"/>
      <c r="DO4" s="71"/>
      <c r="DP4" s="71"/>
      <c r="DQ4" s="71"/>
      <c r="DR4" s="71"/>
      <c r="DS4" s="71"/>
      <c r="DT4" s="71" t="s">
        <v>65</v>
      </c>
      <c r="DU4" s="71"/>
      <c r="DV4" s="71"/>
      <c r="DW4" s="71"/>
      <c r="DX4" s="71"/>
      <c r="DY4" s="71"/>
      <c r="DZ4" s="71"/>
      <c r="EA4" s="71"/>
      <c r="EB4" s="71"/>
      <c r="EC4" s="71"/>
      <c r="ED4" s="71"/>
      <c r="EE4" s="71" t="s">
        <v>66</v>
      </c>
      <c r="EF4" s="71"/>
      <c r="EG4" s="71"/>
      <c r="EH4" s="71"/>
      <c r="EI4" s="71"/>
      <c r="EJ4" s="71"/>
      <c r="EK4" s="71"/>
      <c r="EL4" s="71"/>
      <c r="EM4" s="71"/>
      <c r="EN4" s="71"/>
      <c r="EO4" s="71"/>
    </row>
    <row r="5" spans="1:148" x14ac:dyDescent="0.2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25">
      <c r="A6" s="14" t="s">
        <v>95</v>
      </c>
      <c r="B6" s="19">
        <f>B7</f>
        <v>2023</v>
      </c>
      <c r="C6" s="19">
        <f t="shared" ref="C6:X6" si="3">C7</f>
        <v>232262</v>
      </c>
      <c r="D6" s="19">
        <f t="shared" si="3"/>
        <v>46</v>
      </c>
      <c r="E6" s="19">
        <f t="shared" si="3"/>
        <v>17</v>
      </c>
      <c r="F6" s="19">
        <f t="shared" si="3"/>
        <v>1</v>
      </c>
      <c r="G6" s="19">
        <f t="shared" si="3"/>
        <v>0</v>
      </c>
      <c r="H6" s="19" t="str">
        <f t="shared" si="3"/>
        <v>愛知県　尾張旭市</v>
      </c>
      <c r="I6" s="19" t="str">
        <f t="shared" si="3"/>
        <v>法適用</v>
      </c>
      <c r="J6" s="19" t="str">
        <f t="shared" si="3"/>
        <v>下水道事業</v>
      </c>
      <c r="K6" s="19" t="str">
        <f t="shared" si="3"/>
        <v>公共下水道</v>
      </c>
      <c r="L6" s="19" t="str">
        <f t="shared" si="3"/>
        <v>Bc1</v>
      </c>
      <c r="M6" s="19" t="str">
        <f t="shared" si="3"/>
        <v>非設置</v>
      </c>
      <c r="N6" s="20" t="str">
        <f t="shared" si="3"/>
        <v>-</v>
      </c>
      <c r="O6" s="20">
        <f t="shared" si="3"/>
        <v>73.95</v>
      </c>
      <c r="P6" s="20">
        <f t="shared" si="3"/>
        <v>88.39</v>
      </c>
      <c r="Q6" s="20">
        <f t="shared" si="3"/>
        <v>93.76</v>
      </c>
      <c r="R6" s="20">
        <f t="shared" si="3"/>
        <v>2420</v>
      </c>
      <c r="S6" s="20">
        <f t="shared" si="3"/>
        <v>83947</v>
      </c>
      <c r="T6" s="20">
        <f t="shared" si="3"/>
        <v>21.03</v>
      </c>
      <c r="U6" s="20">
        <f t="shared" si="3"/>
        <v>3991.77</v>
      </c>
      <c r="V6" s="20">
        <f t="shared" si="3"/>
        <v>74081</v>
      </c>
      <c r="W6" s="20">
        <f t="shared" si="3"/>
        <v>10.31</v>
      </c>
      <c r="X6" s="20">
        <f t="shared" si="3"/>
        <v>7185.35</v>
      </c>
      <c r="Y6" s="21">
        <f>IF(Y7="",NA(),Y7)</f>
        <v>100.33</v>
      </c>
      <c r="Z6" s="21">
        <f t="shared" ref="Z6:AH6" si="4">IF(Z7="",NA(),Z7)</f>
        <v>107.03</v>
      </c>
      <c r="AA6" s="21">
        <f t="shared" si="4"/>
        <v>104.67</v>
      </c>
      <c r="AB6" s="21">
        <f t="shared" si="4"/>
        <v>98.71</v>
      </c>
      <c r="AC6" s="21">
        <f t="shared" si="4"/>
        <v>101.58</v>
      </c>
      <c r="AD6" s="21">
        <f t="shared" si="4"/>
        <v>106.32</v>
      </c>
      <c r="AE6" s="21">
        <f t="shared" si="4"/>
        <v>106.67</v>
      </c>
      <c r="AF6" s="21">
        <f t="shared" si="4"/>
        <v>106.9</v>
      </c>
      <c r="AG6" s="21">
        <f t="shared" si="4"/>
        <v>106.74</v>
      </c>
      <c r="AH6" s="21">
        <f t="shared" si="4"/>
        <v>106.65</v>
      </c>
      <c r="AI6" s="20" t="str">
        <f>IF(AI7="","",IF(AI7="-","【-】","【"&amp;SUBSTITUTE(TEXT(AI7,"#,##0.00"),"-","△")&amp;"】"))</f>
        <v>【105.91】</v>
      </c>
      <c r="AJ6" s="20">
        <f>IF(AJ7="",NA(),AJ7)</f>
        <v>0</v>
      </c>
      <c r="AK6" s="20">
        <f t="shared" ref="AK6:AS6" si="5">IF(AK7="",NA(),AK7)</f>
        <v>0</v>
      </c>
      <c r="AL6" s="20">
        <f t="shared" si="5"/>
        <v>0</v>
      </c>
      <c r="AM6" s="20">
        <f t="shared" si="5"/>
        <v>0</v>
      </c>
      <c r="AN6" s="20">
        <f t="shared" si="5"/>
        <v>0</v>
      </c>
      <c r="AO6" s="21">
        <f t="shared" si="5"/>
        <v>1.35</v>
      </c>
      <c r="AP6" s="21">
        <f t="shared" si="5"/>
        <v>3.68</v>
      </c>
      <c r="AQ6" s="21">
        <f t="shared" si="5"/>
        <v>5.3</v>
      </c>
      <c r="AR6" s="21">
        <f t="shared" si="5"/>
        <v>6.49</v>
      </c>
      <c r="AS6" s="21">
        <f t="shared" si="5"/>
        <v>6.74</v>
      </c>
      <c r="AT6" s="20" t="str">
        <f>IF(AT7="","",IF(AT7="-","【-】","【"&amp;SUBSTITUTE(TEXT(AT7,"#,##0.00"),"-","△")&amp;"】"))</f>
        <v>【3.03】</v>
      </c>
      <c r="AU6" s="21">
        <f>IF(AU7="",NA(),AU7)</f>
        <v>48.92</v>
      </c>
      <c r="AV6" s="21">
        <f t="shared" ref="AV6:BD6" si="6">IF(AV7="",NA(),AV7)</f>
        <v>65.17</v>
      </c>
      <c r="AW6" s="21">
        <f t="shared" si="6"/>
        <v>81.5</v>
      </c>
      <c r="AX6" s="21">
        <f t="shared" si="6"/>
        <v>78.239999999999995</v>
      </c>
      <c r="AY6" s="21">
        <f t="shared" si="6"/>
        <v>91.24</v>
      </c>
      <c r="AZ6" s="21">
        <f t="shared" si="6"/>
        <v>71.540000000000006</v>
      </c>
      <c r="BA6" s="21">
        <f t="shared" si="6"/>
        <v>67.86</v>
      </c>
      <c r="BB6" s="21">
        <f t="shared" si="6"/>
        <v>72.92</v>
      </c>
      <c r="BC6" s="21">
        <f t="shared" si="6"/>
        <v>81.19</v>
      </c>
      <c r="BD6" s="21">
        <f t="shared" si="6"/>
        <v>85.86</v>
      </c>
      <c r="BE6" s="20" t="str">
        <f>IF(BE7="","",IF(BE7="-","【-】","【"&amp;SUBSTITUTE(TEXT(BE7,"#,##0.00"),"-","△")&amp;"】"))</f>
        <v>【78.43】</v>
      </c>
      <c r="BF6" s="21">
        <f>IF(BF7="",NA(),BF7)</f>
        <v>846.52</v>
      </c>
      <c r="BG6" s="21">
        <f t="shared" ref="BG6:BO6" si="7">IF(BG7="",NA(),BG7)</f>
        <v>847.16</v>
      </c>
      <c r="BH6" s="21">
        <f t="shared" si="7"/>
        <v>928.8</v>
      </c>
      <c r="BI6" s="21">
        <f t="shared" si="7"/>
        <v>929.68</v>
      </c>
      <c r="BJ6" s="21">
        <f t="shared" si="7"/>
        <v>958.9</v>
      </c>
      <c r="BK6" s="21">
        <f t="shared" si="7"/>
        <v>653.69000000000005</v>
      </c>
      <c r="BL6" s="21">
        <f t="shared" si="7"/>
        <v>709.4</v>
      </c>
      <c r="BM6" s="21">
        <f t="shared" si="7"/>
        <v>734.47</v>
      </c>
      <c r="BN6" s="21">
        <f t="shared" si="7"/>
        <v>720.89</v>
      </c>
      <c r="BO6" s="21">
        <f t="shared" si="7"/>
        <v>676.93</v>
      </c>
      <c r="BP6" s="20" t="str">
        <f>IF(BP7="","",IF(BP7="-","【-】","【"&amp;SUBSTITUTE(TEXT(BP7,"#,##0.00"),"-","△")&amp;"】"))</f>
        <v>【630.82】</v>
      </c>
      <c r="BQ6" s="21">
        <f>IF(BQ7="",NA(),BQ7)</f>
        <v>82.72</v>
      </c>
      <c r="BR6" s="21">
        <f t="shared" ref="BR6:BZ6" si="8">IF(BR7="",NA(),BR7)</f>
        <v>82.04</v>
      </c>
      <c r="BS6" s="21">
        <f t="shared" si="8"/>
        <v>82.72</v>
      </c>
      <c r="BT6" s="21">
        <f t="shared" si="8"/>
        <v>82.97</v>
      </c>
      <c r="BU6" s="21">
        <f t="shared" si="8"/>
        <v>82.85</v>
      </c>
      <c r="BV6" s="21">
        <f t="shared" si="8"/>
        <v>88.05</v>
      </c>
      <c r="BW6" s="21">
        <f t="shared" si="8"/>
        <v>91.14</v>
      </c>
      <c r="BX6" s="21">
        <f t="shared" si="8"/>
        <v>90.69</v>
      </c>
      <c r="BY6" s="21">
        <f t="shared" si="8"/>
        <v>90.5</v>
      </c>
      <c r="BZ6" s="21">
        <f t="shared" si="8"/>
        <v>92.66</v>
      </c>
      <c r="CA6" s="20" t="str">
        <f>IF(CA7="","",IF(CA7="-","【-】","【"&amp;SUBSTITUTE(TEXT(CA7,"#,##0.00"),"-","△")&amp;"】"))</f>
        <v>【97.81】</v>
      </c>
      <c r="CB6" s="21">
        <f>IF(CB7="",NA(),CB7)</f>
        <v>150</v>
      </c>
      <c r="CC6" s="21">
        <f t="shared" ref="CC6:CK6" si="9">IF(CC7="",NA(),CC7)</f>
        <v>150</v>
      </c>
      <c r="CD6" s="21">
        <f t="shared" si="9"/>
        <v>150</v>
      </c>
      <c r="CE6" s="21">
        <f t="shared" si="9"/>
        <v>150</v>
      </c>
      <c r="CF6" s="21">
        <f t="shared" si="9"/>
        <v>150</v>
      </c>
      <c r="CG6" s="21">
        <f t="shared" si="9"/>
        <v>141.15</v>
      </c>
      <c r="CH6" s="21">
        <f t="shared" si="9"/>
        <v>136.86000000000001</v>
      </c>
      <c r="CI6" s="21">
        <f t="shared" si="9"/>
        <v>138.52000000000001</v>
      </c>
      <c r="CJ6" s="21">
        <f t="shared" si="9"/>
        <v>138.66999999999999</v>
      </c>
      <c r="CK6" s="21">
        <f t="shared" si="9"/>
        <v>139.12</v>
      </c>
      <c r="CL6" s="20" t="str">
        <f>IF(CL7="","",IF(CL7="-","【-】","【"&amp;SUBSTITUTE(TEXT(CL7,"#,##0.00"),"-","△")&amp;"】"))</f>
        <v>【138.75】</v>
      </c>
      <c r="CM6" s="21">
        <f>IF(CM7="",NA(),CM7)</f>
        <v>60.98</v>
      </c>
      <c r="CN6" s="21">
        <f t="shared" ref="CN6:CV6" si="10">IF(CN7="",NA(),CN7)</f>
        <v>65.17</v>
      </c>
      <c r="CO6" s="21">
        <f t="shared" si="10"/>
        <v>65.86</v>
      </c>
      <c r="CP6" s="21">
        <f t="shared" si="10"/>
        <v>68.62</v>
      </c>
      <c r="CQ6" s="21">
        <f t="shared" si="10"/>
        <v>68.16</v>
      </c>
      <c r="CR6" s="21">
        <f t="shared" si="10"/>
        <v>57.04</v>
      </c>
      <c r="CS6" s="21">
        <f t="shared" si="10"/>
        <v>60.78</v>
      </c>
      <c r="CT6" s="21">
        <f t="shared" si="10"/>
        <v>59.96</v>
      </c>
      <c r="CU6" s="21">
        <f t="shared" si="10"/>
        <v>59.9</v>
      </c>
      <c r="CV6" s="21">
        <f t="shared" si="10"/>
        <v>60.13</v>
      </c>
      <c r="CW6" s="20" t="str">
        <f>IF(CW7="","",IF(CW7="-","【-】","【"&amp;SUBSTITUTE(TEXT(CW7,"#,##0.00"),"-","△")&amp;"】"))</f>
        <v>【58.94】</v>
      </c>
      <c r="CX6" s="21">
        <f>IF(CX7="",NA(),CX7)</f>
        <v>89.56</v>
      </c>
      <c r="CY6" s="21">
        <f t="shared" ref="CY6:DG6" si="11">IF(CY7="",NA(),CY7)</f>
        <v>89.23</v>
      </c>
      <c r="CZ6" s="21">
        <f t="shared" si="11"/>
        <v>89.97</v>
      </c>
      <c r="DA6" s="21">
        <f t="shared" si="11"/>
        <v>90</v>
      </c>
      <c r="DB6" s="21">
        <f t="shared" si="11"/>
        <v>90.8</v>
      </c>
      <c r="DC6" s="21">
        <f t="shared" si="11"/>
        <v>93.73</v>
      </c>
      <c r="DD6" s="21">
        <f t="shared" si="11"/>
        <v>94.17</v>
      </c>
      <c r="DE6" s="21">
        <f t="shared" si="11"/>
        <v>94.27</v>
      </c>
      <c r="DF6" s="21">
        <f t="shared" si="11"/>
        <v>94.46</v>
      </c>
      <c r="DG6" s="21">
        <f t="shared" si="11"/>
        <v>94.37</v>
      </c>
      <c r="DH6" s="20" t="str">
        <f>IF(DH7="","",IF(DH7="-","【-】","【"&amp;SUBSTITUTE(TEXT(DH7,"#,##0.00"),"-","△")&amp;"】"))</f>
        <v>【95.91】</v>
      </c>
      <c r="DI6" s="21">
        <f>IF(DI7="",NA(),DI7)</f>
        <v>10.78</v>
      </c>
      <c r="DJ6" s="21">
        <f t="shared" ref="DJ6:DR6" si="12">IF(DJ7="",NA(),DJ7)</f>
        <v>13.85</v>
      </c>
      <c r="DK6" s="21">
        <f t="shared" si="12"/>
        <v>16.37</v>
      </c>
      <c r="DL6" s="21">
        <f t="shared" si="12"/>
        <v>18.559999999999999</v>
      </c>
      <c r="DM6" s="21">
        <f t="shared" si="12"/>
        <v>20.88</v>
      </c>
      <c r="DN6" s="21">
        <f t="shared" si="12"/>
        <v>21.22</v>
      </c>
      <c r="DO6" s="21">
        <f t="shared" si="12"/>
        <v>23.25</v>
      </c>
      <c r="DP6" s="21">
        <f t="shared" si="12"/>
        <v>25.2</v>
      </c>
      <c r="DQ6" s="21">
        <f t="shared" si="12"/>
        <v>27.42</v>
      </c>
      <c r="DR6" s="21">
        <f t="shared" si="12"/>
        <v>30.01</v>
      </c>
      <c r="DS6" s="20" t="str">
        <f>IF(DS7="","",IF(DS7="-","【-】","【"&amp;SUBSTITUTE(TEXT(DS7,"#,##0.00"),"-","△")&amp;"】"))</f>
        <v>【41.09】</v>
      </c>
      <c r="DT6" s="20">
        <f>IF(DT7="",NA(),DT7)</f>
        <v>0</v>
      </c>
      <c r="DU6" s="20">
        <f t="shared" ref="DU6:EC6" si="13">IF(DU7="",NA(),DU7)</f>
        <v>0</v>
      </c>
      <c r="DV6" s="20">
        <f t="shared" si="13"/>
        <v>0</v>
      </c>
      <c r="DW6" s="21">
        <f t="shared" si="13"/>
        <v>0.38</v>
      </c>
      <c r="DX6" s="21">
        <f t="shared" si="13"/>
        <v>0.89</v>
      </c>
      <c r="DY6" s="21">
        <f t="shared" si="13"/>
        <v>0.83</v>
      </c>
      <c r="DZ6" s="21">
        <f t="shared" si="13"/>
        <v>1.06</v>
      </c>
      <c r="EA6" s="21">
        <f t="shared" si="13"/>
        <v>2.02</v>
      </c>
      <c r="EB6" s="21">
        <f t="shared" si="13"/>
        <v>2.67</v>
      </c>
      <c r="EC6" s="21">
        <f t="shared" si="13"/>
        <v>3.43</v>
      </c>
      <c r="ED6" s="20" t="str">
        <f>IF(ED7="","",IF(ED7="-","【-】","【"&amp;SUBSTITUTE(TEXT(ED7,"#,##0.00"),"-","△")&amp;"】"))</f>
        <v>【8.68】</v>
      </c>
      <c r="EE6" s="21">
        <f>IF(EE7="",NA(),EE7)</f>
        <v>0.02</v>
      </c>
      <c r="EF6" s="21">
        <f t="shared" ref="EF6:EN6" si="14">IF(EF7="",NA(),EF7)</f>
        <v>0.02</v>
      </c>
      <c r="EG6" s="20">
        <f t="shared" si="14"/>
        <v>0</v>
      </c>
      <c r="EH6" s="21">
        <f t="shared" si="14"/>
        <v>0.11</v>
      </c>
      <c r="EI6" s="21">
        <f t="shared" si="14"/>
        <v>0.01</v>
      </c>
      <c r="EJ6" s="21">
        <f t="shared" si="14"/>
        <v>0.12</v>
      </c>
      <c r="EK6" s="21">
        <f t="shared" si="14"/>
        <v>0.08</v>
      </c>
      <c r="EL6" s="21">
        <f t="shared" si="14"/>
        <v>0.24</v>
      </c>
      <c r="EM6" s="21">
        <f t="shared" si="14"/>
        <v>0.14000000000000001</v>
      </c>
      <c r="EN6" s="21">
        <f t="shared" si="14"/>
        <v>0.06</v>
      </c>
      <c r="EO6" s="20" t="str">
        <f>IF(EO7="","",IF(EO7="-","【-】","【"&amp;SUBSTITUTE(TEXT(EO7,"#,##0.00"),"-","△")&amp;"】"))</f>
        <v>【0.22】</v>
      </c>
    </row>
    <row r="7" spans="1:148" s="22" customFormat="1" x14ac:dyDescent="0.25">
      <c r="A7" s="14"/>
      <c r="B7" s="23">
        <v>2023</v>
      </c>
      <c r="C7" s="23">
        <v>232262</v>
      </c>
      <c r="D7" s="23">
        <v>46</v>
      </c>
      <c r="E7" s="23">
        <v>17</v>
      </c>
      <c r="F7" s="23">
        <v>1</v>
      </c>
      <c r="G7" s="23">
        <v>0</v>
      </c>
      <c r="H7" s="23" t="s">
        <v>96</v>
      </c>
      <c r="I7" s="23" t="s">
        <v>97</v>
      </c>
      <c r="J7" s="23" t="s">
        <v>98</v>
      </c>
      <c r="K7" s="23" t="s">
        <v>99</v>
      </c>
      <c r="L7" s="23" t="s">
        <v>100</v>
      </c>
      <c r="M7" s="23" t="s">
        <v>101</v>
      </c>
      <c r="N7" s="24" t="s">
        <v>102</v>
      </c>
      <c r="O7" s="24">
        <v>73.95</v>
      </c>
      <c r="P7" s="24">
        <v>88.39</v>
      </c>
      <c r="Q7" s="24">
        <v>93.76</v>
      </c>
      <c r="R7" s="24">
        <v>2420</v>
      </c>
      <c r="S7" s="24">
        <v>83947</v>
      </c>
      <c r="T7" s="24">
        <v>21.03</v>
      </c>
      <c r="U7" s="24">
        <v>3991.77</v>
      </c>
      <c r="V7" s="24">
        <v>74081</v>
      </c>
      <c r="W7" s="24">
        <v>10.31</v>
      </c>
      <c r="X7" s="24">
        <v>7185.35</v>
      </c>
      <c r="Y7" s="24">
        <v>100.33</v>
      </c>
      <c r="Z7" s="24">
        <v>107.03</v>
      </c>
      <c r="AA7" s="24">
        <v>104.67</v>
      </c>
      <c r="AB7" s="24">
        <v>98.71</v>
      </c>
      <c r="AC7" s="24">
        <v>101.58</v>
      </c>
      <c r="AD7" s="24">
        <v>106.32</v>
      </c>
      <c r="AE7" s="24">
        <v>106.67</v>
      </c>
      <c r="AF7" s="24">
        <v>106.9</v>
      </c>
      <c r="AG7" s="24">
        <v>106.74</v>
      </c>
      <c r="AH7" s="24">
        <v>106.65</v>
      </c>
      <c r="AI7" s="24">
        <v>105.91</v>
      </c>
      <c r="AJ7" s="24">
        <v>0</v>
      </c>
      <c r="AK7" s="24">
        <v>0</v>
      </c>
      <c r="AL7" s="24">
        <v>0</v>
      </c>
      <c r="AM7" s="24">
        <v>0</v>
      </c>
      <c r="AN7" s="24">
        <v>0</v>
      </c>
      <c r="AO7" s="24">
        <v>1.35</v>
      </c>
      <c r="AP7" s="24">
        <v>3.68</v>
      </c>
      <c r="AQ7" s="24">
        <v>5.3</v>
      </c>
      <c r="AR7" s="24">
        <v>6.49</v>
      </c>
      <c r="AS7" s="24">
        <v>6.74</v>
      </c>
      <c r="AT7" s="24">
        <v>3.03</v>
      </c>
      <c r="AU7" s="24">
        <v>48.92</v>
      </c>
      <c r="AV7" s="24">
        <v>65.17</v>
      </c>
      <c r="AW7" s="24">
        <v>81.5</v>
      </c>
      <c r="AX7" s="24">
        <v>78.239999999999995</v>
      </c>
      <c r="AY7" s="24">
        <v>91.24</v>
      </c>
      <c r="AZ7" s="24">
        <v>71.540000000000006</v>
      </c>
      <c r="BA7" s="24">
        <v>67.86</v>
      </c>
      <c r="BB7" s="24">
        <v>72.92</v>
      </c>
      <c r="BC7" s="24">
        <v>81.19</v>
      </c>
      <c r="BD7" s="24">
        <v>85.86</v>
      </c>
      <c r="BE7" s="24">
        <v>78.430000000000007</v>
      </c>
      <c r="BF7" s="24">
        <v>846.52</v>
      </c>
      <c r="BG7" s="24">
        <v>847.16</v>
      </c>
      <c r="BH7" s="24">
        <v>928.8</v>
      </c>
      <c r="BI7" s="24">
        <v>929.68</v>
      </c>
      <c r="BJ7" s="24">
        <v>958.9</v>
      </c>
      <c r="BK7" s="24">
        <v>653.69000000000005</v>
      </c>
      <c r="BL7" s="24">
        <v>709.4</v>
      </c>
      <c r="BM7" s="24">
        <v>734.47</v>
      </c>
      <c r="BN7" s="24">
        <v>720.89</v>
      </c>
      <c r="BO7" s="24">
        <v>676.93</v>
      </c>
      <c r="BP7" s="24">
        <v>630.82000000000005</v>
      </c>
      <c r="BQ7" s="24">
        <v>82.72</v>
      </c>
      <c r="BR7" s="24">
        <v>82.04</v>
      </c>
      <c r="BS7" s="24">
        <v>82.72</v>
      </c>
      <c r="BT7" s="24">
        <v>82.97</v>
      </c>
      <c r="BU7" s="24">
        <v>82.85</v>
      </c>
      <c r="BV7" s="24">
        <v>88.05</v>
      </c>
      <c r="BW7" s="24">
        <v>91.14</v>
      </c>
      <c r="BX7" s="24">
        <v>90.69</v>
      </c>
      <c r="BY7" s="24">
        <v>90.5</v>
      </c>
      <c r="BZ7" s="24">
        <v>92.66</v>
      </c>
      <c r="CA7" s="24">
        <v>97.81</v>
      </c>
      <c r="CB7" s="24">
        <v>150</v>
      </c>
      <c r="CC7" s="24">
        <v>150</v>
      </c>
      <c r="CD7" s="24">
        <v>150</v>
      </c>
      <c r="CE7" s="24">
        <v>150</v>
      </c>
      <c r="CF7" s="24">
        <v>150</v>
      </c>
      <c r="CG7" s="24">
        <v>141.15</v>
      </c>
      <c r="CH7" s="24">
        <v>136.86000000000001</v>
      </c>
      <c r="CI7" s="24">
        <v>138.52000000000001</v>
      </c>
      <c r="CJ7" s="24">
        <v>138.66999999999999</v>
      </c>
      <c r="CK7" s="24">
        <v>139.12</v>
      </c>
      <c r="CL7" s="24">
        <v>138.75</v>
      </c>
      <c r="CM7" s="24">
        <v>60.98</v>
      </c>
      <c r="CN7" s="24">
        <v>65.17</v>
      </c>
      <c r="CO7" s="24">
        <v>65.86</v>
      </c>
      <c r="CP7" s="24">
        <v>68.62</v>
      </c>
      <c r="CQ7" s="24">
        <v>68.16</v>
      </c>
      <c r="CR7" s="24">
        <v>57.04</v>
      </c>
      <c r="CS7" s="24">
        <v>60.78</v>
      </c>
      <c r="CT7" s="24">
        <v>59.96</v>
      </c>
      <c r="CU7" s="24">
        <v>59.9</v>
      </c>
      <c r="CV7" s="24">
        <v>60.13</v>
      </c>
      <c r="CW7" s="24">
        <v>58.94</v>
      </c>
      <c r="CX7" s="24">
        <v>89.56</v>
      </c>
      <c r="CY7" s="24">
        <v>89.23</v>
      </c>
      <c r="CZ7" s="24">
        <v>89.97</v>
      </c>
      <c r="DA7" s="24">
        <v>90</v>
      </c>
      <c r="DB7" s="24">
        <v>90.8</v>
      </c>
      <c r="DC7" s="24">
        <v>93.73</v>
      </c>
      <c r="DD7" s="24">
        <v>94.17</v>
      </c>
      <c r="DE7" s="24">
        <v>94.27</v>
      </c>
      <c r="DF7" s="24">
        <v>94.46</v>
      </c>
      <c r="DG7" s="24">
        <v>94.37</v>
      </c>
      <c r="DH7" s="24">
        <v>95.91</v>
      </c>
      <c r="DI7" s="24">
        <v>10.78</v>
      </c>
      <c r="DJ7" s="24">
        <v>13.85</v>
      </c>
      <c r="DK7" s="24">
        <v>16.37</v>
      </c>
      <c r="DL7" s="24">
        <v>18.559999999999999</v>
      </c>
      <c r="DM7" s="24">
        <v>20.88</v>
      </c>
      <c r="DN7" s="24">
        <v>21.22</v>
      </c>
      <c r="DO7" s="24">
        <v>23.25</v>
      </c>
      <c r="DP7" s="24">
        <v>25.2</v>
      </c>
      <c r="DQ7" s="24">
        <v>27.42</v>
      </c>
      <c r="DR7" s="24">
        <v>30.01</v>
      </c>
      <c r="DS7" s="24">
        <v>41.09</v>
      </c>
      <c r="DT7" s="24">
        <v>0</v>
      </c>
      <c r="DU7" s="24">
        <v>0</v>
      </c>
      <c r="DV7" s="24">
        <v>0</v>
      </c>
      <c r="DW7" s="24">
        <v>0.38</v>
      </c>
      <c r="DX7" s="24">
        <v>0.89</v>
      </c>
      <c r="DY7" s="24">
        <v>0.83</v>
      </c>
      <c r="DZ7" s="24">
        <v>1.06</v>
      </c>
      <c r="EA7" s="24">
        <v>2.02</v>
      </c>
      <c r="EB7" s="24">
        <v>2.67</v>
      </c>
      <c r="EC7" s="24">
        <v>3.43</v>
      </c>
      <c r="ED7" s="24">
        <v>8.68</v>
      </c>
      <c r="EE7" s="24">
        <v>0.02</v>
      </c>
      <c r="EF7" s="24">
        <v>0.02</v>
      </c>
      <c r="EG7" s="24">
        <v>0</v>
      </c>
      <c r="EH7" s="24">
        <v>0.11</v>
      </c>
      <c r="EI7" s="24">
        <v>0.01</v>
      </c>
      <c r="EJ7" s="24">
        <v>0.12</v>
      </c>
      <c r="EK7" s="24">
        <v>0.08</v>
      </c>
      <c r="EL7" s="24">
        <v>0.24</v>
      </c>
      <c r="EM7" s="24">
        <v>0.14000000000000001</v>
      </c>
      <c r="EN7" s="24">
        <v>0.06</v>
      </c>
      <c r="EO7" s="24">
        <v>0.22</v>
      </c>
    </row>
    <row r="8" spans="1:148" x14ac:dyDescent="0.2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2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25">
      <c r="A10" s="26" t="s">
        <v>46</v>
      </c>
      <c r="B10" s="27">
        <f>DATEVALUE($B7-B11&amp;"/1/"&amp;B12)</f>
        <v>36892</v>
      </c>
      <c r="C10" s="27">
        <f t="shared" ref="C10:F10" si="15">DATEVALUE($B7-C11&amp;"/1/"&amp;C12)</f>
        <v>37257</v>
      </c>
      <c r="D10" s="27">
        <f t="shared" si="15"/>
        <v>37623</v>
      </c>
      <c r="E10" s="27">
        <f t="shared" si="15"/>
        <v>37989</v>
      </c>
      <c r="F10" s="27">
        <f t="shared" si="15"/>
        <v>38356</v>
      </c>
    </row>
    <row r="11" spans="1:148" x14ac:dyDescent="0.25">
      <c r="B11">
        <v>22</v>
      </c>
      <c r="C11">
        <v>21</v>
      </c>
      <c r="D11">
        <v>20</v>
      </c>
      <c r="E11">
        <v>19</v>
      </c>
      <c r="F11">
        <v>18</v>
      </c>
      <c r="G11" t="s">
        <v>108</v>
      </c>
    </row>
    <row r="12" spans="1:148" x14ac:dyDescent="0.25">
      <c r="B12">
        <v>1</v>
      </c>
      <c r="C12">
        <v>1</v>
      </c>
      <c r="D12">
        <v>2</v>
      </c>
      <c r="E12">
        <v>3</v>
      </c>
      <c r="F12">
        <v>4</v>
      </c>
      <c r="G12" t="s">
        <v>109</v>
      </c>
    </row>
    <row r="13" spans="1:148" x14ac:dyDescent="0.25">
      <c r="B13" t="s">
        <v>110</v>
      </c>
      <c r="C13" t="s">
        <v>110</v>
      </c>
      <c r="D13" t="s">
        <v>110</v>
      </c>
      <c r="E13" t="s">
        <v>110</v>
      </c>
      <c r="F13" t="s">
        <v>110</v>
      </c>
      <c r="G13" t="s">
        <v>111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cp:keywords/>
  <dc:description/>
  <cp:lastPrinted>2025-02-03T02:25:34Z</cp:lastPrinted>
  <dcterms:created xsi:type="dcterms:W3CDTF">2025-01-24T07:03:10Z</dcterms:created>
  <dcterms:modified xsi:type="dcterms:W3CDTF">2025-02-03T02:25:39Z</dcterms:modified>
  <cp:category/>
</cp:coreProperties>
</file>