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0.102\public$\120000\121000\上水道課⇒経営政策課\01経営係（経理・庶務）\経営比較分析\R6\ホームページ\"/>
    </mc:Choice>
  </mc:AlternateContent>
  <workbookProtection workbookAlgorithmName="SHA-512" workbookHashValue="zAchqQFfN/rTCapvLqrBYUSgoHalCDdHvNaNbsccinoFiP5BKxfBurLsjiFJ/49tlQex0mUpXpR7XYEwmdIYZA==" workbookSaltValue="3iguYBUfJNMZccBPdal+Dg==" workbookSpinCount="100000" lockStructure="1"/>
  <bookViews>
    <workbookView xWindow="0" yWindow="0" windowWidth="28800" windowHeight="1171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AL8" i="4" s="1"/>
  <c r="Q6" i="5"/>
  <c r="P6" i="5"/>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E85" i="4"/>
  <c r="BB10" i="4"/>
  <c r="W10" i="4"/>
  <c r="P10" i="4"/>
  <c r="B10" i="4"/>
  <c r="AD8" i="4"/>
  <c r="W8" i="4"/>
  <c r="P8" i="4"/>
  <c r="I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<sst xmlns="http://schemas.openxmlformats.org/spreadsheetml/2006/main" count="228" uniqueCount="113">
  <si>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</si>
  <si>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</si>
  <si>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</si>
  <si>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</si>
  <si>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</si>
  <si>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</si>
  <si>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</si>
  <si>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</si>
  <si>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</si>
  <si>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</si>
  <si>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</si>
  <si>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</si>
  <si>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</si>
  <si>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</si>
  <si>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</si>
  <si>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</si>
  <si>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</si>
  <si>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</si>
  <si>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</si>
  <si>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</si>
  <si>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</si>
  <si>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</si>
  <si>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</si>
  <si>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</si>
  <si>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</si>
  <si>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</si>
  <si>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</si>
  <si>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</si>
  <si>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</si>
  <si>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</si>
  <si>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</si>
  <si>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</si>
  <si>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</si>
  <si>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</si>
  <si>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</si>
  <si>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</si>
  <si>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</si>
  <si>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</si>
  <si>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</si>
  <si>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</si>
  <si>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</si>
  <si>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</si>
  <si>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</si>
  <si>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</si>
  <si>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</si>
  <si>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</si>
  <si>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</si>
  <si>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</si>
  <si>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</si>
  <si>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</si>
  <si>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</si>
  <si>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</si>
  <si>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</si>
  <si>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</si>
  <si>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</si>
  <si>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</si>
  <si>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</si>
  <si>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</si>
  <si>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</si>
  <si>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</si>
  <si>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</si>
  <si>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</si>
  <si>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</si>
  <si>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</si>
  <si>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</si>
  <si>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</si>
  <si>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</si>
  <si>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</si>
  <si>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</si>
  <si>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</si>
  <si>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</si>
  <si>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</si>
  <si>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</si>
  <si>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</si>
  <si>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</si>
  <si>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</si>
  <si>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</si>
  <si>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</si>
  <si>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</si>
  <si>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</si>
  <si>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</si>
  <si>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</si>
  <si>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</si>
  <si>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</si>
  <si>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</si>
  <si>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</si>
  <si>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</si>
  <si>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</si>
  <si>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</si>
  <si>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</si>
  <si>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</si>
  <si>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</si>
  <si>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</si>
  <si>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尾張旭市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</si>
  <si>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</si>
  <si>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</si>
  <si>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</si>
  <si>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</si>
  <si>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</si>
  <si>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</si>
  <si>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</si>
  <si>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</si>
  <si>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</si>
  <si>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</si>
  <si>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</si>
  <si>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</si>
  <si>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</si>
  <si>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</si>
  <si>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</si>
  <si>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</si>
  <si>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①有形固定資産減価償却率は、類似団体平均値及び全国平均を下回っていますが、年々増加傾向であり、資産の老朽化が進んでいます。
②管路経年化率は、管路の老朽化が進んでいるため、年々増加傾向です。類似団体平均値及び全国平均も上回っており、計画的に更新を行う必要があります。　　　　　　　　　　　　　　　　　　　　　
③下水道関連や区画整理関連の工事等の状況に影響を受けるため、年度により数値にばらつきがあります。令和５年度の管路更新率は、前年度より減少しましたが、類似団体平均値及び全国平均を上回っています。今後も老朽管の更新工事を計画的に進めます。</t>
    <phoneticPr fontId="4"/>
  </si>
  <si>
    <t>「老朽化の状況」については、初期整備のピークに布設した管路が法定耐用年数を超えたことにより、布設替えを進めているにも関わらず、経年化率が年々上昇している状況であり、投資の合理化を図りながら、計画的に老朽管の更新を進めていく必要があります。
「経営の健全性・効率性」については、すべての指標で類似団体平均よりも良好な数値となっており、現在は概ね健全な経営ができています。
しかし、給水人口の減少や節水機器の普及に伴う給水収益の減少や、物価上昇や施設の更新需要の増加に伴う費用の増加により、現金及び預金は年々減少しており、経営状況は厳しくなっていくものと考えられます。
今後は、令和４年度に中間見直しを行った経営戦略に基づき、経営を圧迫しない範囲で、企業債の借り入れを行うなどして財源を確保していく必要があります。</t>
    <phoneticPr fontId="4"/>
  </si>
  <si>
    <t>①経常収支比率は100%以上で推移しています。類似団体平均値及び全国平均と比較しても良好な数値となっており、健全な経営ができています。
②給水収益が比較的安定しているため、近年累積欠損金は発生していません。
③流動比率は類似団体平均値及び全国平均と比較して良好な数値となっており、短期的な債務に対する支払い能力に問題はありません。　　　
④令和５年度においては、企業債の新規借り入れを行わず、償還が進んだ結果、企業債残高対給水収益比率は、前年度から7.21ポイント減少しました。今後は、施設の更新需要の増加に伴い、計画的に借り入れを進める必要があり、数値の上昇が見込まれます。
⑤令和５年度においては、物価高騰対策に伴う基本料金の免除が終了したことにより、料金回収率は前年度から12.93ポイント増加しました。100％を上回っており、経営に必要な経費を料金で賄うことができています。類似団体平均値及び全国平均も上回っています。　　　　　           　　　　　　　　　　　　　　　　　　　　　
⑥給水原価は、年間総有収水量が減少した一方、経常費用が微増したため、前年度から3.22ポイント増加しましたが、類似団体平均値及び全国平均と比較して低く抑えられています。　　　　　　　　　　　　　　　　　　　　　　　　　　　　　　
⑦施設利用率は、年間総配水量が年々減少しているため減少傾向ですが、類似団体平均値及び全国平均を上回っており、施設が有効に活用できています。　　　　　　　　　　　　　　　　　　     
⑧有収率は93.61％であり、類似団体平均値及び全国平均より良好な数値となっています。引き続き、管路更新等に努め、有収率の向上を目指します。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</si>
</sst>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0.97</c:v>
                </c:pt>
                <c:pt idx="1">
                  <c:v>0.69</c:v>
                </c:pt>
                <c:pt idx="2">
                  <c:v>0.76</c:v>
                </c:pt>
                <c:pt idx="3">
                  <c:v>0.86</c:v>
                </c:pt>
                <c:pt idx="4">
                  <c:v>0.71</c:v>
                </c:pt>
              </c:numCache>
            </c:numRef>
          </c:val>
          <c:extLst>
            <c:ext xmlns:c16="http://schemas.microsoft.com/office/drawing/2014/chart" uri="{C3380CC4-5D6E-409C-BE32-E72D297353CC}">
              <c16:uniqueId val="{00000000-3812-4D76-AFA1-337CB8EFE25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3812-4D76-AFA1-337CB8EFE25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120.97</c:v>
                </c:pt>
                <c:pt idx="1">
                  <c:v>105.39</c:v>
                </c:pt>
                <c:pt idx="2">
                  <c:v>120.56</c:v>
                </c:pt>
                <c:pt idx="3">
                  <c:v>120.61</c:v>
                </c:pt>
                <c:pt idx="4">
                  <c:v>118.49</c:v>
                </c:pt>
              </c:numCache>
            </c:numRef>
          </c:val>
          <c:extLst>
            <c:ext xmlns:c16="http://schemas.microsoft.com/office/drawing/2014/chart" uri="{C3380CC4-5D6E-409C-BE32-E72D297353CC}">
              <c16:uniqueId val="{00000000-200C-4D37-93CE-83B67A8225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200C-4D37-93CE-83B67A8225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47.99</c:v>
                </c:pt>
                <c:pt idx="1">
                  <c:v>48.59</c:v>
                </c:pt>
                <c:pt idx="2">
                  <c:v>48.92</c:v>
                </c:pt>
                <c:pt idx="3">
                  <c:v>49.19</c:v>
                </c:pt>
                <c:pt idx="4">
                  <c:v>49.44</c:v>
                </c:pt>
              </c:numCache>
            </c:numRef>
          </c:val>
          <c:extLst>
            <c:ext xmlns:c16="http://schemas.microsoft.com/office/drawing/2014/chart" uri="{C3380CC4-5D6E-409C-BE32-E72D297353CC}">
              <c16:uniqueId val="{00000000-5FFB-467D-8EA5-5425AAF03A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5FFB-467D-8EA5-5425AAF03A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20.89</c:v>
                </c:pt>
                <c:pt idx="1">
                  <c:v>22.47</c:v>
                </c:pt>
                <c:pt idx="2">
                  <c:v>27.18</c:v>
                </c:pt>
                <c:pt idx="3">
                  <c:v>28.27</c:v>
                </c:pt>
                <c:pt idx="4">
                  <c:v>31.03</c:v>
                </c:pt>
              </c:numCache>
            </c:numRef>
          </c:val>
          <c:extLst>
            <c:ext xmlns:c16="http://schemas.microsoft.com/office/drawing/2014/chart" uri="{C3380CC4-5D6E-409C-BE32-E72D297353CC}">
              <c16:uniqueId val="{00000000-6DE6-434C-B908-B0EC0DCBF1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6DE6-434C-B908-B0EC0DCBF1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E4-4CFF-A827-6537C3B40B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C5E4-4CFF-A827-6537C3B40B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526.80999999999995</c:v>
                </c:pt>
                <c:pt idx="1">
                  <c:v>460.1</c:v>
                </c:pt>
                <c:pt idx="2">
                  <c:v>377.76</c:v>
                </c:pt>
                <c:pt idx="3">
                  <c:v>443.39</c:v>
                </c:pt>
                <c:pt idx="4">
                  <c:v>489.06</c:v>
                </c:pt>
              </c:numCache>
            </c:numRef>
          </c:val>
          <c:extLst>
            <c:ext xmlns:c16="http://schemas.microsoft.com/office/drawing/2014/chart" uri="{C3380CC4-5D6E-409C-BE32-E72D297353CC}">
              <c16:uniqueId val="{00000000-8177-4AAD-B943-8194EC6F92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8177-4AAD-B943-8194EC6F92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30.23</c:v>
                </c:pt>
                <c:pt idx="1">
                  <c:v>32.43</c:v>
                </c:pt>
                <c:pt idx="2">
                  <c:v>34.909999999999997</c:v>
                </c:pt>
                <c:pt idx="3">
                  <c:v>32.6</c:v>
                </c:pt>
                <c:pt idx="4">
                  <c:v>25.39</c:v>
                </c:pt>
              </c:numCache>
            </c:numRef>
          </c:val>
          <c:extLst>
            <c:ext xmlns:c16="http://schemas.microsoft.com/office/drawing/2014/chart" uri="{C3380CC4-5D6E-409C-BE32-E72D297353CC}">
              <c16:uniqueId val="{00000000-6B3F-41F9-AFAA-DFC72BFB75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6B3F-41F9-AFAA-DFC72BFB75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119.55</c:v>
                </c:pt>
                <c:pt idx="1">
                  <c:v>102.08</c:v>
                </c:pt>
                <c:pt idx="2">
                  <c:v>119.33</c:v>
                </c:pt>
                <c:pt idx="3">
                  <c:v>102.12</c:v>
                </c:pt>
                <c:pt idx="4">
                  <c:v>115.05</c:v>
                </c:pt>
              </c:numCache>
            </c:numRef>
          </c:val>
          <c:extLst>
            <c:ext xmlns:c16="http://schemas.microsoft.com/office/drawing/2014/chart" uri="{C3380CC4-5D6E-409C-BE32-E72D297353CC}">
              <c16:uniqueId val="{00000000-D646-47E5-BC82-673E53E7F8F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D646-47E5-BC82-673E53E7F8F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130.15</c:v>
                </c:pt>
                <c:pt idx="1">
                  <c:v>132.5</c:v>
                </c:pt>
                <c:pt idx="2">
                  <c:v>130.29</c:v>
                </c:pt>
                <c:pt idx="3">
                  <c:v>133.6</c:v>
                </c:pt>
                <c:pt idx="4">
                  <c:v>136.82</c:v>
                </c:pt>
              </c:numCache>
            </c:numRef>
          </c:val>
          <c:extLst>
            <c:ext xmlns:c16="http://schemas.microsoft.com/office/drawing/2014/chart" uri="{C3380CC4-5D6E-409C-BE32-E72D297353CC}">
              <c16:uniqueId val="{00000000-6E90-4E58-B276-D844A0DBB9F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6E90-4E58-B276-D844A0DBB9F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60.4</c:v>
                </c:pt>
                <c:pt idx="1">
                  <c:v>62.65</c:v>
                </c:pt>
                <c:pt idx="2">
                  <c:v>61.95</c:v>
                </c:pt>
                <c:pt idx="3">
                  <c:v>60.95</c:v>
                </c:pt>
                <c:pt idx="4">
                  <c:v>60.51</c:v>
                </c:pt>
              </c:numCache>
            </c:numRef>
          </c:val>
          <c:extLst>
            <c:ext xmlns:c16="http://schemas.microsoft.com/office/drawing/2014/chart" uri="{C3380CC4-5D6E-409C-BE32-E72D297353CC}">
              <c16:uniqueId val="{00000000-A396-4E24-BACB-06CF2E9971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A396-4E24-BACB-06CF2E9971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93.99</c:v>
                </c:pt>
                <c:pt idx="1">
                  <c:v>94.21</c:v>
                </c:pt>
                <c:pt idx="2">
                  <c:v>94.26</c:v>
                </c:pt>
                <c:pt idx="3">
                  <c:v>93.72</c:v>
                </c:pt>
                <c:pt idx="4">
                  <c:v>93.61</c:v>
                </c:pt>
              </c:numCache>
            </c:numRef>
          </c:val>
          <c:extLst>
            <c:ext xmlns:c16="http://schemas.microsoft.com/office/drawing/2014/chart" uri="{C3380CC4-5D6E-409C-BE32-E72D297353CC}">
              <c16:uniqueId val="{00000000-2AB3-48E4-9E92-C3EF9D6A9A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2AB3-48E4-9E92-C3EF9D6A9A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尾張旭市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1"/>
      <c r="D7" s="51"/>
      <c r="E7" s="51"/>
      <c r="F7" s="51"/>
      <c r="G7" s="51"/>
      <c r="H7" s="51"/>
      <c r="I7" s="50" t="s">
        <v>2</v>
      </c>
      <c r="J7" s="51"/>
      <c r="K7" s="51"/>
      <c r="L7" s="51"/>
      <c r="M7" s="51"/>
      <c r="N7" s="51"/>
      <c r="O7" s="75"/>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0" t="s">
        <v>7</v>
      </c>
      <c r="AU7" s="51"/>
      <c r="AV7" s="51"/>
      <c r="AW7" s="51"/>
      <c r="AX7" s="51"/>
      <c r="AY7" s="51"/>
      <c r="AZ7" s="51"/>
      <c r="BA7" s="51"/>
      <c r="BB7" s="52" t="s">
        <v>8</v>
      </c>
      <c r="BC7" s="52"/>
      <c r="BD7" s="52"/>
      <c r="BE7" s="52"/>
      <c r="BF7" s="52"/>
      <c r="BG7" s="52"/>
      <c r="BH7" s="52"/>
      <c r="BI7" s="52"/>
      <c r="BJ7" s="3"/>
      <c r="BK7" s="3"/>
      <c r="BL7" s="87" t="s">
        <v>9</v>
      </c>
      <c r="BM7" s="88"/>
      <c r="BN7" s="88"/>
      <c r="BO7" s="88"/>
      <c r="BP7" s="88"/>
      <c r="BQ7" s="88"/>
      <c r="BR7" s="88"/>
      <c r="BS7" s="88"/>
      <c r="BT7" s="88"/>
      <c r="BU7" s="88"/>
      <c r="BV7" s="88"/>
      <c r="BW7" s="88"/>
      <c r="BX7" s="88"/>
      <c r="BY7" s="89"/>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2"/>
      <c r="AL8" s="74">
        <f>データ!$R$6</f>
        <v>83947</v>
      </c>
      <c r="AM8" s="74"/>
      <c r="AN8" s="74"/>
      <c r="AO8" s="74"/>
      <c r="AP8" s="74"/>
      <c r="AQ8" s="74"/>
      <c r="AR8" s="74"/>
      <c r="AS8" s="74"/>
      <c r="AT8" s="36">
        <f>データ!$S$6</f>
        <v>21.03</v>
      </c>
      <c r="AU8" s="37"/>
      <c r="AV8" s="37"/>
      <c r="AW8" s="37"/>
      <c r="AX8" s="37"/>
      <c r="AY8" s="37"/>
      <c r="AZ8" s="37"/>
      <c r="BA8" s="37"/>
      <c r="BB8" s="63">
        <f>データ!$T$6</f>
        <v>3991.77</v>
      </c>
      <c r="BC8" s="63"/>
      <c r="BD8" s="63"/>
      <c r="BE8" s="63"/>
      <c r="BF8" s="63"/>
      <c r="BG8" s="63"/>
      <c r="BH8" s="63"/>
      <c r="BI8" s="63"/>
      <c r="BJ8" s="3"/>
      <c r="BK8" s="3"/>
      <c r="BL8" s="76" t="s">
        <v>10</v>
      </c>
      <c r="BM8" s="77"/>
      <c r="BN8" s="78" t="s">
        <v>11</v>
      </c>
      <c r="BO8" s="78"/>
      <c r="BP8" s="78"/>
      <c r="BQ8" s="78"/>
      <c r="BR8" s="78"/>
      <c r="BS8" s="78"/>
      <c r="BT8" s="78"/>
      <c r="BU8" s="78"/>
      <c r="BV8" s="78"/>
      <c r="BW8" s="78"/>
      <c r="BX8" s="78"/>
      <c r="BY8" s="79"/>
    </row>
    <row r="9" spans="1:78" ht="18.75" customHeight="1" x14ac:dyDescent="0.15">
      <c r="A9" s="2"/>
      <c r="B9" s="50" t="s">
        <v>12</v>
      </c>
      <c r="C9" s="51"/>
      <c r="D9" s="51"/>
      <c r="E9" s="51"/>
      <c r="F9" s="51"/>
      <c r="G9" s="51"/>
      <c r="H9" s="51"/>
      <c r="I9" s="50" t="s">
        <v>13</v>
      </c>
      <c r="J9" s="51"/>
      <c r="K9" s="51"/>
      <c r="L9" s="51"/>
      <c r="M9" s="51"/>
      <c r="N9" s="51"/>
      <c r="O9" s="75"/>
      <c r="P9" s="52" t="s">
        <v>14</v>
      </c>
      <c r="Q9" s="52"/>
      <c r="R9" s="52"/>
      <c r="S9" s="52"/>
      <c r="T9" s="52"/>
      <c r="U9" s="52"/>
      <c r="V9" s="52"/>
      <c r="W9" s="52" t="s">
        <v>15</v>
      </c>
      <c r="X9" s="52"/>
      <c r="Y9" s="52"/>
      <c r="Z9" s="52"/>
      <c r="AA9" s="52"/>
      <c r="AB9" s="52"/>
      <c r="AC9" s="52"/>
      <c r="AD9" s="2"/>
      <c r="AE9" s="2"/>
      <c r="AF9" s="2"/>
      <c r="AG9" s="2"/>
      <c r="AH9" s="2"/>
      <c r="AI9" s="2"/>
      <c r="AJ9" s="2"/>
      <c r="AK9" s="2"/>
      <c r="AL9" s="52" t="s">
        <v>16</v>
      </c>
      <c r="AM9" s="52"/>
      <c r="AN9" s="52"/>
      <c r="AO9" s="52"/>
      <c r="AP9" s="52"/>
      <c r="AQ9" s="52"/>
      <c r="AR9" s="52"/>
      <c r="AS9" s="52"/>
      <c r="AT9" s="50" t="s">
        <v>17</v>
      </c>
      <c r="AU9" s="51"/>
      <c r="AV9" s="51"/>
      <c r="AW9" s="51"/>
      <c r="AX9" s="51"/>
      <c r="AY9" s="51"/>
      <c r="AZ9" s="51"/>
      <c r="BA9" s="51"/>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15">
      <c r="A10" s="2"/>
      <c r="B10" s="36" t="str">
        <f>データ!$N$6</f>
        <v>-</v>
      </c>
      <c r="C10" s="37"/>
      <c r="D10" s="37"/>
      <c r="E10" s="37"/>
      <c r="F10" s="37"/>
      <c r="G10" s="37"/>
      <c r="H10" s="37"/>
      <c r="I10" s="36">
        <f>データ!$O$6</f>
        <v>93.64</v>
      </c>
      <c r="J10" s="37"/>
      <c r="K10" s="37"/>
      <c r="L10" s="37"/>
      <c r="M10" s="37"/>
      <c r="N10" s="37"/>
      <c r="O10" s="73"/>
      <c r="P10" s="63">
        <f>データ!$P$6</f>
        <v>99.99</v>
      </c>
      <c r="Q10" s="63"/>
      <c r="R10" s="63"/>
      <c r="S10" s="63"/>
      <c r="T10" s="63"/>
      <c r="U10" s="63"/>
      <c r="V10" s="63"/>
      <c r="W10" s="74">
        <f>データ!$Q$6</f>
        <v>2695</v>
      </c>
      <c r="X10" s="74"/>
      <c r="Y10" s="74"/>
      <c r="Z10" s="74"/>
      <c r="AA10" s="74"/>
      <c r="AB10" s="74"/>
      <c r="AC10" s="74"/>
      <c r="AD10" s="2"/>
      <c r="AE10" s="2"/>
      <c r="AF10" s="2"/>
      <c r="AG10" s="2"/>
      <c r="AH10" s="2"/>
      <c r="AI10" s="2"/>
      <c r="AJ10" s="2"/>
      <c r="AK10" s="2"/>
      <c r="AL10" s="74">
        <f>データ!$U$6</f>
        <v>83808</v>
      </c>
      <c r="AM10" s="74"/>
      <c r="AN10" s="74"/>
      <c r="AO10" s="74"/>
      <c r="AP10" s="74"/>
      <c r="AQ10" s="74"/>
      <c r="AR10" s="74"/>
      <c r="AS10" s="74"/>
      <c r="AT10" s="36">
        <f>データ!$V$6</f>
        <v>21.03</v>
      </c>
      <c r="AU10" s="37"/>
      <c r="AV10" s="37"/>
      <c r="AW10" s="37"/>
      <c r="AX10" s="37"/>
      <c r="AY10" s="37"/>
      <c r="AZ10" s="37"/>
      <c r="BA10" s="37"/>
      <c r="BB10" s="63">
        <f>データ!$W$6</f>
        <v>3985.16</v>
      </c>
      <c r="BC10" s="63"/>
      <c r="BD10" s="63"/>
      <c r="BE10" s="63"/>
      <c r="BF10" s="63"/>
      <c r="BG10" s="63"/>
      <c r="BH10" s="63"/>
      <c r="BI10" s="63"/>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4" t="s">
        <v>110</v>
      </c>
      <c r="BM47" s="45"/>
      <c r="BN47" s="45"/>
      <c r="BO47" s="45"/>
      <c r="BP47" s="45"/>
      <c r="BQ47" s="45"/>
      <c r="BR47" s="45"/>
      <c r="BS47" s="45"/>
      <c r="BT47" s="45"/>
      <c r="BU47" s="45"/>
      <c r="BV47" s="45"/>
      <c r="BW47" s="45"/>
      <c r="BX47" s="45"/>
      <c r="BY47" s="45"/>
      <c r="BZ47" s="4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4"/>
      <c r="BM48" s="45"/>
      <c r="BN48" s="45"/>
      <c r="BO48" s="45"/>
      <c r="BP48" s="45"/>
      <c r="BQ48" s="45"/>
      <c r="BR48" s="45"/>
      <c r="BS48" s="45"/>
      <c r="BT48" s="45"/>
      <c r="BU48" s="45"/>
      <c r="BV48" s="45"/>
      <c r="BW48" s="45"/>
      <c r="BX48" s="45"/>
      <c r="BY48" s="45"/>
      <c r="BZ48" s="4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4"/>
      <c r="BM49" s="45"/>
      <c r="BN49" s="45"/>
      <c r="BO49" s="45"/>
      <c r="BP49" s="45"/>
      <c r="BQ49" s="45"/>
      <c r="BR49" s="45"/>
      <c r="BS49" s="45"/>
      <c r="BT49" s="45"/>
      <c r="BU49" s="45"/>
      <c r="BV49" s="45"/>
      <c r="BW49" s="45"/>
      <c r="BX49" s="45"/>
      <c r="BY49" s="45"/>
      <c r="BZ49" s="4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4"/>
      <c r="BM50" s="45"/>
      <c r="BN50" s="45"/>
      <c r="BO50" s="45"/>
      <c r="BP50" s="45"/>
      <c r="BQ50" s="45"/>
      <c r="BR50" s="45"/>
      <c r="BS50" s="45"/>
      <c r="BT50" s="45"/>
      <c r="BU50" s="45"/>
      <c r="BV50" s="45"/>
      <c r="BW50" s="45"/>
      <c r="BX50" s="45"/>
      <c r="BY50" s="45"/>
      <c r="BZ50" s="4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4"/>
      <c r="BM51" s="45"/>
      <c r="BN51" s="45"/>
      <c r="BO51" s="45"/>
      <c r="BP51" s="45"/>
      <c r="BQ51" s="45"/>
      <c r="BR51" s="45"/>
      <c r="BS51" s="45"/>
      <c r="BT51" s="45"/>
      <c r="BU51" s="45"/>
      <c r="BV51" s="45"/>
      <c r="BW51" s="45"/>
      <c r="BX51" s="45"/>
      <c r="BY51" s="45"/>
      <c r="BZ51" s="4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4"/>
      <c r="BM52" s="45"/>
      <c r="BN52" s="45"/>
      <c r="BO52" s="45"/>
      <c r="BP52" s="45"/>
      <c r="BQ52" s="45"/>
      <c r="BR52" s="45"/>
      <c r="BS52" s="45"/>
      <c r="BT52" s="45"/>
      <c r="BU52" s="45"/>
      <c r="BV52" s="45"/>
      <c r="BW52" s="45"/>
      <c r="BX52" s="45"/>
      <c r="BY52" s="45"/>
      <c r="BZ52" s="4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4"/>
      <c r="BM53" s="45"/>
      <c r="BN53" s="45"/>
      <c r="BO53" s="45"/>
      <c r="BP53" s="45"/>
      <c r="BQ53" s="45"/>
      <c r="BR53" s="45"/>
      <c r="BS53" s="45"/>
      <c r="BT53" s="45"/>
      <c r="BU53" s="45"/>
      <c r="BV53" s="45"/>
      <c r="BW53" s="45"/>
      <c r="BX53" s="45"/>
      <c r="BY53" s="45"/>
      <c r="BZ53" s="4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4"/>
      <c r="BM54" s="45"/>
      <c r="BN54" s="45"/>
      <c r="BO54" s="45"/>
      <c r="BP54" s="45"/>
      <c r="BQ54" s="45"/>
      <c r="BR54" s="45"/>
      <c r="BS54" s="45"/>
      <c r="BT54" s="45"/>
      <c r="BU54" s="45"/>
      <c r="BV54" s="45"/>
      <c r="BW54" s="45"/>
      <c r="BX54" s="45"/>
      <c r="BY54" s="45"/>
      <c r="BZ54" s="4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4"/>
      <c r="BM55" s="45"/>
      <c r="BN55" s="45"/>
      <c r="BO55" s="45"/>
      <c r="BP55" s="45"/>
      <c r="BQ55" s="45"/>
      <c r="BR55" s="45"/>
      <c r="BS55" s="45"/>
      <c r="BT55" s="45"/>
      <c r="BU55" s="45"/>
      <c r="BV55" s="45"/>
      <c r="BW55" s="45"/>
      <c r="BX55" s="45"/>
      <c r="BY55" s="45"/>
      <c r="BZ55" s="4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4"/>
      <c r="BM56" s="45"/>
      <c r="BN56" s="45"/>
      <c r="BO56" s="45"/>
      <c r="BP56" s="45"/>
      <c r="BQ56" s="45"/>
      <c r="BR56" s="45"/>
      <c r="BS56" s="45"/>
      <c r="BT56" s="45"/>
      <c r="BU56" s="45"/>
      <c r="BV56" s="45"/>
      <c r="BW56" s="45"/>
      <c r="BX56" s="45"/>
      <c r="BY56" s="45"/>
      <c r="BZ56" s="4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4"/>
      <c r="BM57" s="45"/>
      <c r="BN57" s="45"/>
      <c r="BO57" s="45"/>
      <c r="BP57" s="45"/>
      <c r="BQ57" s="45"/>
      <c r="BR57" s="45"/>
      <c r="BS57" s="45"/>
      <c r="BT57" s="45"/>
      <c r="BU57" s="45"/>
      <c r="BV57" s="45"/>
      <c r="BW57" s="45"/>
      <c r="BX57" s="45"/>
      <c r="BY57" s="45"/>
      <c r="BZ57" s="4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4"/>
      <c r="BM58" s="45"/>
      <c r="BN58" s="45"/>
      <c r="BO58" s="45"/>
      <c r="BP58" s="45"/>
      <c r="BQ58" s="45"/>
      <c r="BR58" s="45"/>
      <c r="BS58" s="45"/>
      <c r="BT58" s="45"/>
      <c r="BU58" s="45"/>
      <c r="BV58" s="45"/>
      <c r="BW58" s="45"/>
      <c r="BX58" s="45"/>
      <c r="BY58" s="45"/>
      <c r="BZ58" s="4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4"/>
      <c r="BM59" s="45"/>
      <c r="BN59" s="45"/>
      <c r="BO59" s="45"/>
      <c r="BP59" s="45"/>
      <c r="BQ59" s="45"/>
      <c r="BR59" s="45"/>
      <c r="BS59" s="45"/>
      <c r="BT59" s="45"/>
      <c r="BU59" s="45"/>
      <c r="BV59" s="45"/>
      <c r="BW59" s="45"/>
      <c r="BX59" s="45"/>
      <c r="BY59" s="45"/>
      <c r="BZ59" s="46"/>
    </row>
    <row r="60" spans="1:78" ht="13.5" customHeight="1" x14ac:dyDescent="0.15">
      <c r="A60" s="2"/>
      <c r="B60" s="47" t="s">
        <v>27</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44"/>
      <c r="BM60" s="45"/>
      <c r="BN60" s="45"/>
      <c r="BO60" s="45"/>
      <c r="BP60" s="45"/>
      <c r="BQ60" s="45"/>
      <c r="BR60" s="45"/>
      <c r="BS60" s="45"/>
      <c r="BT60" s="45"/>
      <c r="BU60" s="45"/>
      <c r="BV60" s="45"/>
      <c r="BW60" s="45"/>
      <c r="BX60" s="45"/>
      <c r="BY60" s="45"/>
      <c r="BZ60" s="46"/>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44"/>
      <c r="BM61" s="45"/>
      <c r="BN61" s="45"/>
      <c r="BO61" s="45"/>
      <c r="BP61" s="45"/>
      <c r="BQ61" s="45"/>
      <c r="BR61" s="45"/>
      <c r="BS61" s="45"/>
      <c r="BT61" s="45"/>
      <c r="BU61" s="45"/>
      <c r="BV61" s="45"/>
      <c r="BW61" s="45"/>
      <c r="BX61" s="45"/>
      <c r="BY61" s="45"/>
      <c r="BZ61" s="4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4"/>
      <c r="BM62" s="45"/>
      <c r="BN62" s="45"/>
      <c r="BO62" s="45"/>
      <c r="BP62" s="45"/>
      <c r="BQ62" s="45"/>
      <c r="BR62" s="45"/>
      <c r="BS62" s="45"/>
      <c r="BT62" s="45"/>
      <c r="BU62" s="45"/>
      <c r="BV62" s="45"/>
      <c r="BW62" s="45"/>
      <c r="BX62" s="45"/>
      <c r="BY62" s="45"/>
      <c r="BZ62" s="4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4"/>
      <c r="BM63" s="45"/>
      <c r="BN63" s="45"/>
      <c r="BO63" s="45"/>
      <c r="BP63" s="45"/>
      <c r="BQ63" s="45"/>
      <c r="BR63" s="45"/>
      <c r="BS63" s="45"/>
      <c r="BT63" s="45"/>
      <c r="BU63" s="45"/>
      <c r="BV63" s="45"/>
      <c r="BW63" s="45"/>
      <c r="BX63" s="45"/>
      <c r="BY63" s="45"/>
      <c r="BZ63" s="4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X6pm8Lzcfd8vJX4qbilTMEfLECgBJhKZpwGIFKiIUbuwNCB7dtISM0sqBO+ttaJh1N8BE6dEa4gOr4APPcMTw==" saltValue="mxlrTel/ZfcwvnzT5J+T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15" t="s">
        <v>53</v>
      </c>
      <c r="B4" s="17"/>
      <c r="C4" s="17"/>
      <c r="D4" s="17"/>
      <c r="E4" s="17"/>
      <c r="F4" s="17"/>
      <c r="G4" s="17"/>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232262</v>
      </c>
      <c r="D6" s="20">
        <f t="shared" si="3"/>
        <v>46</v>
      </c>
      <c r="E6" s="20">
        <f t="shared" si="3"/>
        <v>1</v>
      </c>
      <c r="F6" s="20">
        <f t="shared" si="3"/>
        <v>0</v>
      </c>
      <c r="G6" s="20">
        <f t="shared" si="3"/>
        <v>1</v>
      </c>
      <c r="H6" s="20" t="str">
        <f t="shared" si="3"/>
        <v>愛知県　尾張旭市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93.64</v>
      </c>
      <c r="P6" s="21">
        <f t="shared" si="3"/>
        <v>99.99</v>
      </c>
      <c r="Q6" s="21">
        <f t="shared" si="3"/>
        <v>2695</v>
      </c>
      <c r="R6" s="21">
        <f t="shared" si="3"/>
        <v>83947</v>
      </c>
      <c r="S6" s="21">
        <f t="shared" si="3"/>
        <v>21.03</v>
      </c>
      <c r="T6" s="21">
        <f t="shared" si="3"/>
        <v>3991.77</v>
      </c>
      <c r="U6" s="21">
        <f t="shared" si="3"/>
        <v>83808</v>
      </c>
      <c r="V6" s="21">
        <f t="shared" si="3"/>
        <v>21.03</v>
      </c>
      <c r="W6" s="21">
        <f t="shared" si="3"/>
        <v>3985.16</v>
      </c>
      <c r="X6" s="22">
        <f>IF(X7="",NA(),X7)</f>
        <v>120.97</v>
      </c>
      <c r="Y6" s="22">
        <f t="shared" ref="Y6:AG6" si="4">IF(Y7="",NA(),Y7)</f>
        <v>105.39</v>
      </c>
      <c r="Z6" s="22">
        <f t="shared" si="4"/>
        <v>120.56</v>
      </c>
      <c r="AA6" s="22">
        <f t="shared" si="4"/>
        <v>120.61</v>
      </c>
      <c r="AB6" s="22">
        <f t="shared" si="4"/>
        <v>118.49</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526.80999999999995</v>
      </c>
      <c r="AU6" s="22">
        <f t="shared" ref="AU6:BC6" si="6">IF(AU7="",NA(),AU7)</f>
        <v>460.1</v>
      </c>
      <c r="AV6" s="22">
        <f t="shared" si="6"/>
        <v>377.76</v>
      </c>
      <c r="AW6" s="22">
        <f t="shared" si="6"/>
        <v>443.39</v>
      </c>
      <c r="AX6" s="22">
        <f t="shared" si="6"/>
        <v>489.06</v>
      </c>
      <c r="AY6" s="22">
        <f t="shared" si="6"/>
        <v>360.86</v>
      </c>
      <c r="AZ6" s="22">
        <f t="shared" si="6"/>
        <v>350.79</v>
      </c>
      <c r="BA6" s="22">
        <f t="shared" si="6"/>
        <v>354.57</v>
      </c>
      <c r="BB6" s="22">
        <f t="shared" si="6"/>
        <v>357.74</v>
      </c>
      <c r="BC6" s="22">
        <f t="shared" si="6"/>
        <v>344.88</v>
      </c>
      <c r="BD6" s="21" t="str">
        <f>IF(BD7="","",IF(BD7="-","【-】","【"&amp;SUBSTITUTE(TEXT(BD7,"#,##0.00"),"-","△")&amp;"】"))</f>
        <v>【243.36】</v>
      </c>
      <c r="BE6" s="22">
        <f>IF(BE7="",NA(),BE7)</f>
        <v>30.23</v>
      </c>
      <c r="BF6" s="22">
        <f t="shared" ref="BF6:BN6" si="7">IF(BF7="",NA(),BF7)</f>
        <v>32.43</v>
      </c>
      <c r="BG6" s="22">
        <f t="shared" si="7"/>
        <v>34.909999999999997</v>
      </c>
      <c r="BH6" s="22">
        <f t="shared" si="7"/>
        <v>32.6</v>
      </c>
      <c r="BI6" s="22">
        <f t="shared" si="7"/>
        <v>25.39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119.55</v>
      </c>
      <c r="BQ6" s="22">
        <f t="shared" ref="BQ6:BY6" si="8">IF(BQ7="",NA(),BQ7)</f>
        <v>102.08</v>
      </c>
      <c r="BR6" s="22">
        <f t="shared" si="8"/>
        <v>119.33</v>
      </c>
      <c r="BS6" s="22">
        <f t="shared" si="8"/>
        <v>102.12</v>
      </c>
      <c r="BT6" s="22">
        <f t="shared" si="8"/>
        <v>115.05</v>
      </c>
      <c r="BU6" s="22">
        <f t="shared" si="8"/>
        <v>103.32</v>
      </c>
      <c r="BV6" s="22">
        <f t="shared" si="8"/>
        <v>100.85</v>
      </c>
      <c r="BW6" s="22">
        <f t="shared" si="8"/>
        <v>103.79</v>
      </c>
      <c r="BX6" s="22">
        <f t="shared" si="8"/>
        <v>98.3</v>
      </c>
      <c r="BY6" s="22">
        <f t="shared" si="8"/>
        <v>98.89</v>
      </c>
      <c r="BZ6" s="21" t="str">
        <f>IF(BZ7="","",IF(BZ7="-","【-】","【"&amp;SUBSTITUTE(TEXT(BZ7,"#,##0.00"),"-","△")&amp;"】"))</f>
        <v>【97.82】</v>
      </c>
      <c r="CA6" s="22">
        <f>IF(CA7="",NA(),CA7)</f>
        <v>130.15</v>
      </c>
      <c r="CB6" s="22">
        <f t="shared" ref="CB6:CJ6" si="9">IF(CB7="",NA(),CB7)</f>
        <v>132.5</v>
      </c>
      <c r="CC6" s="22">
        <f t="shared" si="9"/>
        <v>130.29</v>
      </c>
      <c r="CD6" s="22">
        <f t="shared" si="9"/>
        <v>133.6</v>
      </c>
      <c r="CE6" s="22">
        <f t="shared" si="9"/>
        <v>136.82</v>
      </c>
      <c r="CF6" s="22">
        <f t="shared" si="9"/>
        <v>168.56</v>
      </c>
      <c r="CG6" s="22">
        <f t="shared" si="9"/>
        <v>167.1</v>
      </c>
      <c r="CH6" s="22">
        <f t="shared" si="9"/>
        <v>167.86</v>
      </c>
      <c r="CI6" s="22">
        <f t="shared" si="9"/>
        <v>173.68</v>
      </c>
      <c r="CJ6" s="22">
        <f t="shared" si="9"/>
        <v>174.52</v>
      </c>
      <c r="CK6" s="21" t="str">
        <f>IF(CK7="","",IF(CK7="-","【-】","【"&amp;SUBSTITUTE(TEXT(CK7,"#,##0.00"),"-","△")&amp;"】"))</f>
        <v>【177.56】</v>
      </c>
      <c r="CL6" s="22">
        <f>IF(CL7="",NA(),CL7)</f>
        <v>60.4</v>
      </c>
      <c r="CM6" s="22">
        <f t="shared" ref="CM6:CU6" si="10">IF(CM7="",NA(),CM7)</f>
        <v>62.65</v>
      </c>
      <c r="CN6" s="22">
        <f t="shared" si="10"/>
        <v>61.95</v>
      </c>
      <c r="CO6" s="22">
        <f t="shared" si="10"/>
        <v>60.95</v>
      </c>
      <c r="CP6" s="22">
        <f t="shared" si="10"/>
        <v>60.51</v>
      </c>
      <c r="CQ6" s="22">
        <f t="shared" si="10"/>
        <v>59.51</v>
      </c>
      <c r="CR6" s="22">
        <f t="shared" si="10"/>
        <v>59.91</v>
      </c>
      <c r="CS6" s="22">
        <f t="shared" si="10"/>
        <v>59.4</v>
      </c>
      <c r="CT6" s="22">
        <f t="shared" si="10"/>
        <v>59.24</v>
      </c>
      <c r="CU6" s="22">
        <f t="shared" si="10"/>
        <v>58.77</v>
      </c>
      <c r="CV6" s="21" t="str">
        <f>IF(CV7="","",IF(CV7="-","【-】","【"&amp;SUBSTITUTE(TEXT(CV7,"#,##0.00"),"-","△")&amp;"】"))</f>
        <v>【59.81】</v>
      </c>
      <c r="CW6" s="22">
        <f>IF(CW7="",NA(),CW7)</f>
        <v>93.99</v>
      </c>
      <c r="CX6" s="22">
        <f t="shared" ref="CX6:DF6" si="11">IF(CX7="",NA(),CX7)</f>
        <v>94.21</v>
      </c>
      <c r="CY6" s="22">
        <f t="shared" si="11"/>
        <v>94.26</v>
      </c>
      <c r="CZ6" s="22">
        <f t="shared" si="11"/>
        <v>93.72</v>
      </c>
      <c r="DA6" s="22">
        <f t="shared" si="11"/>
        <v>93.61</v>
      </c>
      <c r="DB6" s="22">
        <f t="shared" si="11"/>
        <v>87.08</v>
      </c>
      <c r="DC6" s="22">
        <f t="shared" si="11"/>
        <v>87.26</v>
      </c>
      <c r="DD6" s="22">
        <f t="shared" si="11"/>
        <v>87.57</v>
      </c>
      <c r="DE6" s="22">
        <f t="shared" si="11"/>
        <v>87.26</v>
      </c>
      <c r="DF6" s="22">
        <f t="shared" si="11"/>
        <v>86.95</v>
      </c>
      <c r="DG6" s="21" t="str">
        <f>IF(DG7="","",IF(DG7="-","【-】","【"&amp;SUBSTITUTE(TEXT(DG7,"#,##0.00"),"-","△")&amp;"】"))</f>
        <v>【89.42】</v>
      </c>
      <c r="DH6" s="22">
        <f>IF(DH7="",NA(),DH7)</f>
        <v>47.99</v>
      </c>
      <c r="DI6" s="22">
        <f t="shared" ref="DI6:DQ6" si="12">IF(DI7="",NA(),DI7)</f>
        <v>48.59</v>
      </c>
      <c r="DJ6" s="22">
        <f t="shared" si="12"/>
        <v>48.92</v>
      </c>
      <c r="DK6" s="22">
        <f t="shared" si="12"/>
        <v>49.19</v>
      </c>
      <c r="DL6" s="22">
        <f t="shared" si="12"/>
        <v>49.44</v>
      </c>
      <c r="DM6" s="22">
        <f t="shared" si="12"/>
        <v>48.55</v>
      </c>
      <c r="DN6" s="22">
        <f t="shared" si="12"/>
        <v>49.2</v>
      </c>
      <c r="DO6" s="22">
        <f t="shared" si="12"/>
        <v>50.01</v>
      </c>
      <c r="DP6" s="22">
        <f t="shared" si="12"/>
        <v>50.99</v>
      </c>
      <c r="DQ6" s="22">
        <f t="shared" si="12"/>
        <v>51.79</v>
      </c>
      <c r="DR6" s="21" t="str">
        <f>IF(DR7="","",IF(DR7="-","【-】","【"&amp;SUBSTITUTE(TEXT(DR7,"#,##0.00"),"-","△")&amp;"】"))</f>
        <v>【52.02】</v>
      </c>
      <c r="DS6" s="22">
        <f>IF(DS7="",NA(),DS7)</f>
        <v>20.89</v>
      </c>
      <c r="DT6" s="22">
        <f t="shared" ref="DT6:EB6" si="13">IF(DT7="",NA(),DT7)</f>
        <v>22.47</v>
      </c>
      <c r="DU6" s="22">
        <f t="shared" si="13"/>
        <v>27.18</v>
      </c>
      <c r="DV6" s="22">
        <f t="shared" si="13"/>
        <v>28.27</v>
      </c>
      <c r="DW6" s="22">
        <f t="shared" si="13"/>
        <v>31.03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0.97</v>
      </c>
      <c r="EE6" s="22">
        <f t="shared" ref="EE6:EM6" si="14">IF(EE7="",NA(),EE7)</f>
        <v>0.69</v>
      </c>
      <c r="EF6" s="22">
        <f t="shared" si="14"/>
        <v>0.76</v>
      </c>
      <c r="EG6" s="22">
        <f t="shared" si="14"/>
        <v>0.86</v>
      </c>
      <c r="EH6" s="22">
        <f t="shared" si="14"/>
        <v>0.71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232262</v>
      </c>
      <c r="D7" s="24">
        <v>46</v>
      </c>
      <c r="E7" s="24">
        <v>1</v>
      </c>
      <c r="F7" s="24">
        <v>0</v>
      </c>
      <c r="G7" s="24">
        <v>1</v>
      </c>
      <c r="H7" s="24" t="s">
        <v>93</v>
      </c>
      <c r="I7" s="24" t="s">
        <v>94</v>
      </c>
      <c r="J7" s="24" t="s">
        <v>95</v>
      </c>
      <c r="K7" s="24" t="s">
        <v>96</v>
      </c>
      <c r="L7" s="24" t="s">
        <v>97</v>
      </c>
      <c r="M7" s="24" t="s">
        <v>98</v>
      </c>
      <c r="N7" s="25" t="s">
        <v>99</v>
      </c>
      <c r="O7" s="25">
        <v>93.64</v>
      </c>
      <c r="P7" s="25">
        <v>99.99</v>
      </c>
      <c r="Q7" s="25">
        <v>2695</v>
      </c>
      <c r="R7" s="25">
        <v>83947</v>
      </c>
      <c r="S7" s="25">
        <v>21.03</v>
      </c>
      <c r="T7" s="25">
        <v>3991.77</v>
      </c>
      <c r="U7" s="25">
        <v>83808</v>
      </c>
      <c r="V7" s="25">
        <v>21.03</v>
      </c>
      <c r="W7" s="25">
        <v>3985.16</v>
      </c>
      <c r="X7" s="25">
        <v>120.97</v>
      </c>
      <c r="Y7" s="25">
        <v>105.39</v>
      </c>
      <c r="Z7" s="25">
        <v>120.56</v>
      </c>
      <c r="AA7" s="25">
        <v>120.61</v>
      </c>
      <c r="AB7" s="25">
        <v>118.49</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526.80999999999995</v>
      </c>
      <c r="AU7" s="25">
        <v>460.1</v>
      </c>
      <c r="AV7" s="25">
        <v>377.76</v>
      </c>
      <c r="AW7" s="25">
        <v>443.39</v>
      </c>
      <c r="AX7" s="25">
        <v>489.06</v>
      </c>
      <c r="AY7" s="25">
        <v>360.86</v>
      </c>
      <c r="AZ7" s="25">
        <v>350.79</v>
      </c>
      <c r="BA7" s="25">
        <v>354.57</v>
      </c>
      <c r="BB7" s="25">
        <v>357.74</v>
      </c>
      <c r="BC7" s="25">
        <v>344.88</v>
      </c>
      <c r="BD7" s="25">
        <v>243.36</v>
      </c>
      <c r="BE7" s="25">
        <v>30.23</v>
      </c>
      <c r="BF7" s="25">
        <v>32.43</v>
      </c>
      <c r="BG7" s="25">
        <v>34.909999999999997</v>
      </c>
      <c r="BH7" s="25">
        <v>32.6</v>
      </c>
      <c r="BI7" s="25">
        <v>25.39</v>
      </c>
      <c r="BJ7" s="25">
        <v>309.27999999999997</v>
      </c>
      <c r="BK7" s="25">
        <v>322.92</v>
      </c>
      <c r="BL7" s="25">
        <v>303.45999999999998</v>
      </c>
      <c r="BM7" s="25">
        <v>307.27999999999997</v>
      </c>
      <c r="BN7" s="25">
        <v>304.02</v>
      </c>
      <c r="BO7" s="25">
        <v>265.93</v>
      </c>
      <c r="BP7" s="25">
        <v>119.55</v>
      </c>
      <c r="BQ7" s="25">
        <v>102.08</v>
      </c>
      <c r="BR7" s="25">
        <v>119.33</v>
      </c>
      <c r="BS7" s="25">
        <v>102.12</v>
      </c>
      <c r="BT7" s="25">
        <v>115.05</v>
      </c>
      <c r="BU7" s="25">
        <v>103.32</v>
      </c>
      <c r="BV7" s="25">
        <v>100.85</v>
      </c>
      <c r="BW7" s="25">
        <v>103.79</v>
      </c>
      <c r="BX7" s="25">
        <v>98.3</v>
      </c>
      <c r="BY7" s="25">
        <v>98.89</v>
      </c>
      <c r="BZ7" s="25">
        <v>97.82</v>
      </c>
      <c r="CA7" s="25">
        <v>130.15</v>
      </c>
      <c r="CB7" s="25">
        <v>132.5</v>
      </c>
      <c r="CC7" s="25">
        <v>130.29</v>
      </c>
      <c r="CD7" s="25">
        <v>133.6</v>
      </c>
      <c r="CE7" s="25">
        <v>136.82</v>
      </c>
      <c r="CF7" s="25">
        <v>168.56</v>
      </c>
      <c r="CG7" s="25">
        <v>167.1</v>
      </c>
      <c r="CH7" s="25">
        <v>167.86</v>
      </c>
      <c r="CI7" s="25">
        <v>173.68</v>
      </c>
      <c r="CJ7" s="25">
        <v>174.52</v>
      </c>
      <c r="CK7" s="25">
        <v>177.56</v>
      </c>
      <c r="CL7" s="25">
        <v>60.4</v>
      </c>
      <c r="CM7" s="25">
        <v>62.65</v>
      </c>
      <c r="CN7" s="25">
        <v>61.95</v>
      </c>
      <c r="CO7" s="25">
        <v>60.95</v>
      </c>
      <c r="CP7" s="25">
        <v>60.51</v>
      </c>
      <c r="CQ7" s="25">
        <v>59.51</v>
      </c>
      <c r="CR7" s="25">
        <v>59.91</v>
      </c>
      <c r="CS7" s="25">
        <v>59.4</v>
      </c>
      <c r="CT7" s="25">
        <v>59.24</v>
      </c>
      <c r="CU7" s="25">
        <v>58.77</v>
      </c>
      <c r="CV7" s="25">
        <v>59.81</v>
      </c>
      <c r="CW7" s="25">
        <v>93.99</v>
      </c>
      <c r="CX7" s="25">
        <v>94.21</v>
      </c>
      <c r="CY7" s="25">
        <v>94.26</v>
      </c>
      <c r="CZ7" s="25">
        <v>93.72</v>
      </c>
      <c r="DA7" s="25">
        <v>93.61</v>
      </c>
      <c r="DB7" s="25">
        <v>87.08</v>
      </c>
      <c r="DC7" s="25">
        <v>87.26</v>
      </c>
      <c r="DD7" s="25">
        <v>87.57</v>
      </c>
      <c r="DE7" s="25">
        <v>87.26</v>
      </c>
      <c r="DF7" s="25">
        <v>86.95</v>
      </c>
      <c r="DG7" s="25">
        <v>89.42</v>
      </c>
      <c r="DH7" s="25">
        <v>47.99</v>
      </c>
      <c r="DI7" s="25">
        <v>48.59</v>
      </c>
      <c r="DJ7" s="25">
        <v>48.92</v>
      </c>
      <c r="DK7" s="25">
        <v>49.19</v>
      </c>
      <c r="DL7" s="25">
        <v>49.44</v>
      </c>
      <c r="DM7" s="25">
        <v>48.55</v>
      </c>
      <c r="DN7" s="25">
        <v>49.2</v>
      </c>
      <c r="DO7" s="25">
        <v>50.01</v>
      </c>
      <c r="DP7" s="25">
        <v>50.99</v>
      </c>
      <c r="DQ7" s="25">
        <v>51.79</v>
      </c>
      <c r="DR7" s="25">
        <v>52.02</v>
      </c>
      <c r="DS7" s="25">
        <v>20.89</v>
      </c>
      <c r="DT7" s="25">
        <v>22.47</v>
      </c>
      <c r="DU7" s="25">
        <v>27.18</v>
      </c>
      <c r="DV7" s="25">
        <v>28.27</v>
      </c>
      <c r="DW7" s="25">
        <v>31.03</v>
      </c>
      <c r="DX7" s="25">
        <v>17.11</v>
      </c>
      <c r="DY7" s="25">
        <v>18.329999999999998</v>
      </c>
      <c r="DZ7" s="25">
        <v>20.27</v>
      </c>
      <c r="EA7" s="25">
        <v>21.69</v>
      </c>
      <c r="EB7" s="25">
        <v>23.19</v>
      </c>
      <c r="EC7" s="25">
        <v>25.37</v>
      </c>
      <c r="ED7" s="25">
        <v>0.97</v>
      </c>
      <c r="EE7" s="25">
        <v>0.69</v>
      </c>
      <c r="EF7" s="25">
        <v>0.76</v>
      </c>
      <c r="EG7" s="25">
        <v>0.86</v>
      </c>
      <c r="EH7" s="25">
        <v>0.71</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青山卓矢</cp:lastModifiedBy>
  <cp:lastPrinted>2025-02-13T01:53:37Z</cp:lastPrinted>
  <dcterms:created xsi:type="dcterms:W3CDTF">2025-01-24T06:50:39Z</dcterms:created>
  <dcterms:modified xsi:type="dcterms:W3CDTF">2025-03-04T02:08:38Z</dcterms:modified>
  <cp:category/>
</cp:coreProperties>
</file>