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1 財政係\03 公会計\R6\20250530_公表\①一般会計等\"/>
    </mc:Choice>
  </mc:AlternateContent>
  <bookViews>
    <workbookView xWindow="0" yWindow="0" windowWidth="28800" windowHeight="12210"/>
  </bookViews>
  <sheets>
    <sheet name="有形固定資産の明細" sheetId="1" r:id="rId1"/>
    <sheet name="有形固定資産に係る行政目的別の明細" sheetId="2" r:id="rId2"/>
    <sheet name="投資及び出資金の明細" sheetId="3" r:id="rId3"/>
    <sheet name="基金の明細" sheetId="4" r:id="rId4"/>
    <sheet name="貸付金の明細" sheetId="5" r:id="rId5"/>
    <sheet name="長期延滞債権の明細" sheetId="6" r:id="rId6"/>
    <sheet name="未収金の明細" sheetId="7" r:id="rId7"/>
    <sheet name="地方債等（借入先別）の明細" sheetId="8" r:id="rId8"/>
    <sheet name="地方債等（返済期間別）の明細" sheetId="9" r:id="rId9"/>
    <sheet name="地方債等（利率別）の明細" sheetId="10" r:id="rId10"/>
    <sheet name="特定の契約条項が付された地方債等の概要" sheetId="11" r:id="rId11"/>
    <sheet name="引当金の明細" sheetId="12" r:id="rId12"/>
    <sheet name="補助金等の明細" sheetId="13" r:id="rId13"/>
    <sheet name="財源の明細" sheetId="14" r:id="rId14"/>
    <sheet name="財源情報の明細" sheetId="15" r:id="rId15"/>
    <sheet name="資金の明細" sheetId="16" r:id="rId16"/>
  </sheets>
  <definedNames>
    <definedName name="_xlnm.Print_Area" localSheetId="11">引当金の明細!$A$1:$F$13</definedName>
    <definedName name="_xlnm.Print_Area" localSheetId="3">基金の明細!$A$1:$H$23</definedName>
    <definedName name="_xlnm.Print_Area" localSheetId="13">財源の明細!$A$1:$E$25</definedName>
    <definedName name="_xlnm.Print_Area" localSheetId="14">財源情報の明細!$A$1:$F$11</definedName>
    <definedName name="_xlnm.Print_Area" localSheetId="15">資金の明細!$A$1:$B$8</definedName>
    <definedName name="_xlnm.Print_Area" localSheetId="4">貸付金の明細!$A$1:$F$17</definedName>
    <definedName name="_xlnm.Print_Area" localSheetId="7">'地方債等（借入先別）の明細'!$A$1:$K$25</definedName>
    <definedName name="_xlnm.Print_Area" localSheetId="9">'地方債等（利率別）の明細'!$A$1:$I$6</definedName>
    <definedName name="_xlnm.Print_Area" localSheetId="5">長期延滞債権の明細!$A$1:$C$20</definedName>
    <definedName name="_xlnm.Print_Area" localSheetId="2">投資及び出資金の明細!$A$1:$K$50</definedName>
    <definedName name="_xlnm.Print_Area" localSheetId="6">未収金の明細!$A$1:$C$24</definedName>
    <definedName name="_xlnm.Print_Titles" localSheetId="1">有形固定資産に係る行政目的別の明細!$1:$5</definedName>
    <definedName name="_xlnm.Print_Titles" localSheetId="0">有形固定資産の明細!$1:$5</definedName>
  </definedNames>
  <calcPr calcId="162913"/>
</workbook>
</file>

<file path=xl/calcChain.xml><?xml version="1.0" encoding="utf-8"?>
<calcChain xmlns="http://schemas.openxmlformats.org/spreadsheetml/2006/main">
  <c r="B8" i="16" l="1"/>
  <c r="C9" i="7"/>
  <c r="B9" i="7"/>
  <c r="C11" i="6"/>
  <c r="B11" i="6"/>
  <c r="F16" i="5"/>
  <c r="F15" i="5"/>
  <c r="F14" i="5"/>
  <c r="F13" i="5"/>
  <c r="F12" i="5"/>
  <c r="F11" i="5"/>
  <c r="F23" i="4"/>
  <c r="E23" i="4"/>
  <c r="D23" i="4"/>
  <c r="C23" i="4"/>
  <c r="G14" i="4"/>
  <c r="H14" i="4" s="1"/>
  <c r="G13" i="4"/>
  <c r="H13" i="4" s="1"/>
  <c r="G12" i="4"/>
  <c r="H12" i="4" s="1"/>
  <c r="H11" i="4"/>
  <c r="G11" i="4"/>
  <c r="G10" i="4"/>
  <c r="H10" i="4" s="1"/>
  <c r="G9" i="4"/>
  <c r="H9" i="4" s="1"/>
  <c r="G8" i="4"/>
  <c r="G7" i="4"/>
  <c r="H7" i="4" s="1"/>
  <c r="H6" i="4"/>
  <c r="G6" i="4"/>
  <c r="K50" i="3"/>
  <c r="J50" i="3"/>
  <c r="I50" i="3"/>
  <c r="H50" i="3"/>
  <c r="F50" i="3"/>
  <c r="E50" i="3"/>
  <c r="D50" i="3"/>
  <c r="C50" i="3"/>
  <c r="B50" i="3"/>
  <c r="G48" i="3"/>
  <c r="G47" i="3"/>
  <c r="G46" i="3"/>
  <c r="G45" i="3"/>
  <c r="G44" i="3"/>
  <c r="G43" i="3"/>
  <c r="G42" i="3"/>
  <c r="G41" i="3"/>
  <c r="G40" i="3"/>
  <c r="I36" i="3"/>
  <c r="F36" i="3"/>
  <c r="D36" i="3"/>
  <c r="B36" i="3"/>
  <c r="J23" i="3"/>
  <c r="J22" i="3"/>
  <c r="J21" i="3"/>
  <c r="J20" i="3"/>
  <c r="J19" i="3"/>
  <c r="J18" i="3"/>
  <c r="J17" i="3"/>
  <c r="J16" i="3"/>
  <c r="G15" i="3"/>
  <c r="C15" i="3"/>
  <c r="E15" i="3" s="1"/>
  <c r="B15" i="3"/>
  <c r="J15" i="3" s="1"/>
  <c r="G11" i="3"/>
  <c r="H11" i="3" s="1"/>
  <c r="D11" i="3"/>
  <c r="G23" i="4" l="1"/>
  <c r="J36" i="3"/>
  <c r="E36" i="3"/>
  <c r="H15" i="3"/>
  <c r="H36" i="3" s="1"/>
  <c r="H8" i="4"/>
  <c r="H23" i="4" s="1"/>
  <c r="C36" i="3"/>
</calcChain>
</file>

<file path=xl/sharedStrings.xml><?xml version="1.0" encoding="utf-8"?>
<sst xmlns="http://schemas.openxmlformats.org/spreadsheetml/2006/main" count="1181" uniqueCount="278">
  <si>
    <t>有形固定資産の明細</t>
  </si>
  <si>
    <t>自治体名：尾張旭市</t>
  </si>
  <si>
    <t>年度：令和5年度</t>
  </si>
  <si>
    <t>会計：一般会計等</t>
  </si>
  <si>
    <t>（単位：円）</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</si>
  <si>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</si>
  <si>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</si>
  <si>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</si>
  <si>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</si>
  <si>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</si>
  <si>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</si>
  <si>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</si>
  <si>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</si>
  <si>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</si>
  <si>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</si>
  <si>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t>
  </si>
  <si>
    <t>　立木竹</t>
  </si>
  <si>
    <t>　建物</t>
  </si>
  <si>
    <t>　建物付属設備</t>
  </si>
  <si>
    <t>　工作物</t>
  </si>
  <si>
    <t>　船舶</t>
  </si>
  <si>
    <t>　浮標等</t>
  </si>
  <si>
    <t>　航空機</t>
  </si>
  <si>
    <t>　その他の有形固定資産</t>
  </si>
  <si>
    <t>　建設仮勘定</t>
  </si>
  <si>
    <t>インフラ資産</t>
  </si>
  <si>
    <t>　橋梁（公共土地）</t>
  </si>
  <si>
    <t>　道路（公共土地）</t>
  </si>
  <si>
    <t>　河川（公共土地）</t>
  </si>
  <si>
    <t>　ダム（公共土地）</t>
  </si>
  <si>
    <t>　山林（公共土地）</t>
  </si>
  <si>
    <t>　漁港・港湾（公共土地）</t>
  </si>
  <si>
    <t>　公園（公共土地）</t>
  </si>
  <si>
    <t>　下水道（公共土地）</t>
  </si>
  <si>
    <t>　防火水槽（公共土地）</t>
  </si>
  <si>
    <t>　下水処理（公共土地）</t>
  </si>
  <si>
    <t>　トンネル（公共土地）</t>
  </si>
  <si>
    <t>　農道（公共土地）</t>
  </si>
  <si>
    <t>　林道（公共土地）</t>
  </si>
  <si>
    <t>　その他（公共土地）</t>
  </si>
  <si>
    <t>　橋梁（公共建物）</t>
  </si>
  <si>
    <t>　道路（公共建物）</t>
  </si>
  <si>
    <t>　河川（公共建物）</t>
  </si>
  <si>
    <t>　ダム（公共建物）</t>
  </si>
  <si>
    <t>　山林（公共建物）</t>
  </si>
  <si>
    <t>　漁港・港湾（公共建物）</t>
  </si>
  <si>
    <t>　公園（公共建物）</t>
  </si>
  <si>
    <t>　下水道（公共建物）</t>
  </si>
  <si>
    <t>　防火水槽（公共建物）</t>
  </si>
  <si>
    <t>　下水処理（公共建物）</t>
  </si>
  <si>
    <t>　トンネル（公共建物）</t>
  </si>
  <si>
    <t>　農道（公共建物）</t>
  </si>
  <si>
    <t>　林道（公共建物）</t>
  </si>
  <si>
    <t>　その他（公共建物）</t>
  </si>
  <si>
    <t>　橋梁（公共工作物）</t>
  </si>
  <si>
    <t>　道路（公共工作物）</t>
  </si>
  <si>
    <t>　河川（公共工作物）</t>
  </si>
  <si>
    <t>　ダム（公共工作物）</t>
  </si>
  <si>
    <t>　山林（公共工作物）</t>
  </si>
  <si>
    <t>　漁港・港湾（公共工作物）</t>
  </si>
  <si>
    <t>　公園（公共工作物）</t>
  </si>
  <si>
    <t>　下水道（公共工作物）</t>
  </si>
  <si>
    <t>　防火水槽（公共工作物）</t>
  </si>
  <si>
    <t>　下水処理（公共工作物）</t>
  </si>
  <si>
    <t>　トンネル（公共工作物）</t>
  </si>
  <si>
    <t>　農道（公共工作物）</t>
  </si>
  <si>
    <t>　林道（公共工作物）</t>
  </si>
  <si>
    <t>　その他（公共工作物）</t>
  </si>
  <si>
    <t>　その他の公共用財産</t>
  </si>
  <si>
    <t>　公共用財産建設仮勘定</t>
  </si>
  <si>
    <t>物品</t>
  </si>
  <si>
    <t>　機械器具</t>
  </si>
  <si>
    <t>　物品</t>
  </si>
  <si>
    <t>　美術品</t>
  </si>
  <si>
    <t>合計</t>
  </si>
  <si>
    <t>有形固定資産に係る行政目的別の明細</t>
  </si>
  <si>
    <t>生活インフラ・_x000D_
国土保全</t>
  </si>
  <si>
    <t>教育</t>
  </si>
  <si>
    <t>福祉</t>
  </si>
  <si>
    <t>環境衛生</t>
  </si>
  <si>
    <t>産業振興</t>
  </si>
  <si>
    <t>消防</t>
  </si>
  <si>
    <t>総務</t>
  </si>
  <si>
    <t>投資及び出資金の明細</t>
    <phoneticPr fontId="9"/>
  </si>
  <si>
    <t>会計：一般会計等</t>
    <rPh sb="3" eb="5">
      <t>イッパン</t>
    </rPh>
    <rPh sb="5" eb="7">
      <t>カイケイ</t>
    </rPh>
    <rPh sb="7" eb="8">
      <t>トウ</t>
    </rPh>
    <phoneticPr fontId="9"/>
  </si>
  <si>
    <t>年度：令和5年度</t>
    <phoneticPr fontId="9"/>
  </si>
  <si>
    <t>市場価格のあるもの</t>
  </si>
  <si>
    <t>(単位：千円　)</t>
    <rPh sb="4" eb="6">
      <t>センエン</t>
    </rPh>
    <phoneticPr fontId="9"/>
  </si>
  <si>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</si>
  <si>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</si>
  <si>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</si>
  <si>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</si>
  <si>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</si>
  <si>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</si>
  <si>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</si>
  <si>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</si>
  <si>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なし</t>
    <phoneticPr fontId="9"/>
  </si>
  <si>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</si>
  <si>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</si>
  <si>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</si>
  <si>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</si>
  <si>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</si>
  <si>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</si>
  <si>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</si>
  <si>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</si>
  <si>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</si>
  <si>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強制評価減
(H)</t>
    <rPh sb="0" eb="5">
      <t>キョウセイヒョウカゲン</t>
    </rPh>
    <phoneticPr fontId="9"/>
  </si>
  <si>
    <t>公共下水道事業会計出資金</t>
  </si>
  <si>
    <t>-</t>
    <phoneticPr fontId="9"/>
  </si>
  <si>
    <t>市場価格のないもののうち連結対象団体以外に対するもの</t>
  </si>
  <si>
    <t>出資金額_x000D_
(A)</t>
  </si>
  <si>
    <t>強制評価減_x000D_
(H)</t>
  </si>
  <si>
    <t>貸借対照表計上額_x000D_
(A) - (H)_x000D_
(I)</t>
  </si>
  <si>
    <t>愛知県信用保証協会出捐金</t>
  </si>
  <si>
    <t xml:space="preserve">                                -</t>
  </si>
  <si>
    <t>(公財)愛知県国際交流協会出捐金</t>
  </si>
  <si>
    <t>(一財)地域活性化センター出捐金</t>
  </si>
  <si>
    <t>(公財)愛知県スポーツ協会出捐金</t>
  </si>
  <si>
    <t>(一財) 砂防フロンティア整備推進機構出捐金</t>
  </si>
  <si>
    <t>(公財)暴力追放愛知県民会議出捐金</t>
  </si>
  <si>
    <t>地方公共団体金融機構出資金</t>
  </si>
  <si>
    <t>尾張東流通センター(株)株券</t>
  </si>
  <si>
    <t>グリーンシティケーブルテレビ(株)株券</t>
  </si>
  <si>
    <t>基金の明細</t>
  </si>
  <si>
    <t>(単位：千円　)</t>
    <rPh sb="4" eb="5">
      <t>セン</t>
    </rPh>
    <rPh sb="5" eb="6">
      <t>エン</t>
    </rPh>
    <phoneticPr fontId="9"/>
  </si>
  <si>
    <t>種類</t>
  </si>
  <si>
    <t>区分</t>
    <rPh sb="0" eb="2">
      <t>クブン</t>
    </rPh>
    <phoneticPr fontId="9"/>
  </si>
  <si>
    <t>現金預金</t>
  </si>
  <si>
    <t>有価証券</t>
  </si>
  <si>
    <t>土地</t>
  </si>
  <si>
    <t>その他</t>
  </si>
  <si>
    <t>合計_x000D_
(貸借対照表計上額)</t>
  </si>
  <si>
    <t>(参考)財産に関する_x000D_
調書記載額</t>
    <phoneticPr fontId="9"/>
  </si>
  <si>
    <t>一般会計</t>
    <rPh sb="0" eb="4">
      <t>イッパンカイケイ</t>
    </rPh>
    <phoneticPr fontId="9"/>
  </si>
  <si>
    <t>財政調整基金</t>
  </si>
  <si>
    <t>減債基金</t>
  </si>
  <si>
    <t>公共施設整備基金</t>
  </si>
  <si>
    <t>まちづくり応援基金</t>
  </si>
  <si>
    <t>地域福祉基金</t>
  </si>
  <si>
    <t>緑化推進基金</t>
  </si>
  <si>
    <t>文化振興基金</t>
  </si>
  <si>
    <t>旭平和墓園管理基金</t>
  </si>
  <si>
    <t>土地開発基金</t>
  </si>
  <si>
    <t>合　　計</t>
    <rPh sb="0" eb="1">
      <t>アウ</t>
    </rPh>
    <rPh sb="3" eb="4">
      <t>ケイ</t>
    </rPh>
    <phoneticPr fontId="9"/>
  </si>
  <si>
    <t>合計</t>
    <rPh sb="0" eb="2">
      <t>ゴウケイ</t>
    </rPh>
    <phoneticPr fontId="18"/>
  </si>
  <si>
    <t xml:space="preserve"> </t>
    <phoneticPr fontId="9"/>
  </si>
  <si>
    <t>貸付金の明細</t>
  </si>
  <si>
    <t>相手先名または種別</t>
  </si>
  <si>
    <t>長期貸付金</t>
  </si>
  <si>
    <t>短期貸付金</t>
  </si>
  <si>
    <t>(参考)_x000D_
貸付金計</t>
  </si>
  <si>
    <t>貸借対照表計上額</t>
  </si>
  <si>
    <t>徴収不能引当金
計上額</t>
    <phoneticPr fontId="9"/>
  </si>
  <si>
    <t>徴収不能引当金_x000D_
計上額</t>
  </si>
  <si>
    <t>長期延滞債権の明細</t>
  </si>
  <si>
    <t>徴収不能引当金計上額</t>
  </si>
  <si>
    <t>【貸付金】</t>
  </si>
  <si>
    <t>小計</t>
  </si>
  <si>
    <t>【未収金】</t>
  </si>
  <si>
    <t>市民税（個人）</t>
  </si>
  <si>
    <t>市民税（法人）</t>
  </si>
  <si>
    <t>固定資産税</t>
  </si>
  <si>
    <t>軽自動車税</t>
  </si>
  <si>
    <t>都市計画税</t>
  </si>
  <si>
    <t>未収金の明細</t>
  </si>
  <si>
    <t>その他</t>
    <rPh sb="2" eb="3">
      <t>ホカ</t>
    </rPh>
    <phoneticPr fontId="9"/>
  </si>
  <si>
    <t>地方債等（借入先別）の明細</t>
    <phoneticPr fontId="9"/>
  </si>
  <si>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</si>
  <si>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</si>
  <si>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</si>
  <si>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</si>
  <si>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</si>
  <si>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</si>
  <si>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</si>
  <si>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</si>
  <si>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</si>
  <si>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</si>
  <si>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</si>
  <si>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</si>
  <si>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</si>
  <si>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全国防災</t>
    <rPh sb="1" eb="3">
      <t>ゼンコク</t>
    </rPh>
    <rPh sb="3" eb="5">
      <t>ボウサイ</t>
    </rPh>
    <phoneticPr fontId="9"/>
  </si>
  <si>
    <t>　教育・福祉施設</t>
  </si>
  <si>
    <t>　その他</t>
  </si>
  <si>
    <t>【特別分】</t>
  </si>
  <si>
    <t>　　財源対策債</t>
    <rPh sb="2" eb="4">
      <t>ザイゲン</t>
    </rPh>
    <rPh sb="4" eb="6">
      <t>タイサク</t>
    </rPh>
    <rPh sb="6" eb="7">
      <t>サイ</t>
    </rPh>
    <phoneticPr fontId="7"/>
  </si>
  <si>
    <t>　　臨時財政対策債</t>
    <rPh sb="2" eb="4">
      <t>リンジ</t>
    </rPh>
    <rPh sb="4" eb="6">
      <t>ザイセイ</t>
    </rPh>
    <rPh sb="6" eb="8">
      <t>タイサク</t>
    </rPh>
    <rPh sb="8" eb="9">
      <t>サイ</t>
    </rPh>
    <phoneticPr fontId="8"/>
  </si>
  <si>
    <t>減税補てん債</t>
    <rPh sb="0" eb="2">
      <t>ゲンゼイ</t>
    </rPh>
    <rPh sb="2" eb="3">
      <t>ホ</t>
    </rPh>
    <rPh sb="5" eb="6">
      <t>サイ</t>
    </rPh>
    <phoneticPr fontId="8"/>
  </si>
  <si>
    <t>退職手当債</t>
    <rPh sb="0" eb="2">
      <t>タイショク</t>
    </rPh>
    <rPh sb="2" eb="4">
      <t>テアテ</t>
    </rPh>
    <rPh sb="4" eb="5">
      <t>サイ</t>
    </rPh>
    <phoneticPr fontId="8"/>
  </si>
  <si>
    <t>厚生福祉施設整備</t>
    <rPh sb="0" eb="2">
      <t>コウセイ</t>
    </rPh>
    <rPh sb="2" eb="4">
      <t>フクシ</t>
    </rPh>
    <rPh sb="4" eb="6">
      <t>シセツ</t>
    </rPh>
    <rPh sb="6" eb="8">
      <t>セイビ</t>
    </rPh>
    <phoneticPr fontId="7"/>
  </si>
  <si>
    <t>国の予算貸付</t>
    <rPh sb="0" eb="1">
      <t>クニ</t>
    </rPh>
    <rPh sb="2" eb="4">
      <t>ヨサン</t>
    </rPh>
    <rPh sb="4" eb="6">
      <t>カシツケ</t>
    </rPh>
    <phoneticPr fontId="7"/>
  </si>
  <si>
    <t>その他</t>
    <rPh sb="2" eb="3">
      <t>タ</t>
    </rPh>
    <phoneticPr fontId="8"/>
  </si>
  <si>
    <t>　合計</t>
  </si>
  <si>
    <t>地方債等（返済期間別）の明細</t>
    <phoneticPr fontId="9"/>
  </si>
  <si>
    <t>1年以内</t>
  </si>
  <si>
    <t>1年超_x000D_
2年以内</t>
  </si>
  <si>
    <t>2年超_x000D_
3年以内</t>
  </si>
  <si>
    <t>3年超_x000D_
4年以内</t>
  </si>
  <si>
    <t>4年超_x000D_
5年以内</t>
  </si>
  <si>
    <t>5年超
10年以内</t>
    <phoneticPr fontId="9"/>
  </si>
  <si>
    <t>10年超
15年以内</t>
    <phoneticPr fontId="9"/>
  </si>
  <si>
    <t>15年超_x000D_
20年以内</t>
  </si>
  <si>
    <t>20年超</t>
  </si>
  <si>
    <t>地方債等（利率別）の明細</t>
    <phoneticPr fontId="9"/>
  </si>
  <si>
    <t>1.5%以下</t>
  </si>
  <si>
    <t>1.5%超_x000D_
2.0%以下</t>
  </si>
  <si>
    <t>2.0%超_x000D_
2.5%以下</t>
  </si>
  <si>
    <t>2.5%超_x000D_
3.0%以下</t>
  </si>
  <si>
    <t>3.0%超_x000D_
3.5%以下</t>
  </si>
  <si>
    <t>3.5%超_x000D_
4.0%以下</t>
  </si>
  <si>
    <t>4.0%超</t>
  </si>
  <si>
    <t>(参考)_x000D_
加重平均_x000D_
利率</t>
  </si>
  <si>
    <t>特定の契約条項が付された地方債等の概要</t>
    <phoneticPr fontId="9"/>
  </si>
  <si>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</si>
  <si>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</si>
  <si>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</si>
  <si>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</si>
  <si>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</si>
  <si>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</si>
  <si>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</si>
  <si>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</si>
  <si>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7"/>
  </si>
  <si>
    <t>徴収不能引当金（固）</t>
    <rPh sb="0" eb="2">
      <t>チョウシュウ</t>
    </rPh>
    <rPh sb="2" eb="4">
      <t>フノウ</t>
    </rPh>
    <rPh sb="4" eb="6">
      <t>ヒキアテ</t>
    </rPh>
    <rPh sb="6" eb="7">
      <t>キン</t>
    </rPh>
    <rPh sb="8" eb="9">
      <t>モトヨリ</t>
    </rPh>
    <phoneticPr fontId="7"/>
  </si>
  <si>
    <t>賞与引当金</t>
    <rPh sb="0" eb="2">
      <t>ショウヨ</t>
    </rPh>
    <rPh sb="2" eb="4">
      <t>ヒキアテ</t>
    </rPh>
    <rPh sb="4" eb="5">
      <t>キン</t>
    </rPh>
    <phoneticPr fontId="7"/>
  </si>
  <si>
    <t>退職給付引当金</t>
    <rPh sb="0" eb="2">
      <t>タイショク</t>
    </rPh>
    <rPh sb="2" eb="4">
      <t>キュウフ</t>
    </rPh>
    <rPh sb="4" eb="6">
      <t>ヒキアテ</t>
    </rPh>
    <rPh sb="6" eb="7">
      <t>キン</t>
    </rPh>
    <phoneticPr fontId="7"/>
  </si>
  <si>
    <t>補助金等の明細</t>
  </si>
  <si>
    <t>(単位：円)</t>
  </si>
  <si>
    <t>名称</t>
  </si>
  <si>
    <t>相手先</t>
  </si>
  <si>
    <t>金額</t>
  </si>
  <si>
    <t>支出目的</t>
  </si>
  <si>
    <t>他団体への公共施設等整備補助金等_x000D_
(所有外資産分)</t>
  </si>
  <si>
    <t>令和５年度公共下水道事業会計への繰出金（補助金）</t>
  </si>
  <si>
    <t>公共下水道事業会計</t>
  </si>
  <si>
    <t>補助金</t>
    <rPh sb="0" eb="3">
      <t>ホジョキン</t>
    </rPh>
    <phoneticPr fontId="9"/>
  </si>
  <si>
    <t>令和５年度公共下水道事業会計への繰出金（負担金）</t>
    <phoneticPr fontId="9"/>
  </si>
  <si>
    <t>負担金</t>
    <rPh sb="0" eb="3">
      <t>フタンキン</t>
    </rPh>
    <phoneticPr fontId="9"/>
  </si>
  <si>
    <t>その他</t>
    <rPh sb="2" eb="3">
      <t>タ</t>
    </rPh>
    <phoneticPr fontId="9"/>
  </si>
  <si>
    <t>計</t>
  </si>
  <si>
    <t>その他の補助金等</t>
  </si>
  <si>
    <t>香流苑解体撤去工事等負担金</t>
    <phoneticPr fontId="9"/>
  </si>
  <si>
    <t>尾張旭市企業再投資促進補助金（旭サナック株式会社）</t>
    <phoneticPr fontId="9"/>
  </si>
  <si>
    <t>旭サナック株式会社</t>
  </si>
  <si>
    <t>名古屋市等指令業務共同整備に係る指令管制システム工事費負担金</t>
    <phoneticPr fontId="9"/>
  </si>
  <si>
    <t>名古屋市</t>
  </si>
  <si>
    <t>市街地再開発事業補助金</t>
    <phoneticPr fontId="9"/>
  </si>
  <si>
    <t>令和５年度　あいち情報セキュリティクラウド負担金</t>
  </si>
  <si>
    <t>財源の明細</t>
    <phoneticPr fontId="9"/>
  </si>
  <si>
    <t>会計</t>
  </si>
  <si>
    <t>財源の内容</t>
  </si>
  <si>
    <t>一般会計</t>
  </si>
  <si>
    <t>税収等</t>
  </si>
  <si>
    <t>使用料・手数料</t>
    <rPh sb="0" eb="3">
      <t>シヨウリョウ</t>
    </rPh>
    <rPh sb="4" eb="7">
      <t>テスウリョウ</t>
    </rPh>
    <phoneticPr fontId="9"/>
  </si>
  <si>
    <t>分担金・負担金・寄付金</t>
    <rPh sb="0" eb="3">
      <t>ブンタンキン</t>
    </rPh>
    <rPh sb="4" eb="7">
      <t>フタンキン</t>
    </rPh>
    <rPh sb="8" eb="11">
      <t>キフキン</t>
    </rPh>
    <phoneticPr fontId="9"/>
  </si>
  <si>
    <t>財産収入</t>
    <rPh sb="0" eb="2">
      <t>ザイサン</t>
    </rPh>
    <rPh sb="2" eb="4">
      <t>シュウニュウ</t>
    </rPh>
    <phoneticPr fontId="9"/>
  </si>
  <si>
    <t>繰入金</t>
    <rPh sb="0" eb="2">
      <t>クリイレ</t>
    </rPh>
    <rPh sb="2" eb="3">
      <t>キン</t>
    </rPh>
    <phoneticPr fontId="9"/>
  </si>
  <si>
    <t>諸収入</t>
    <rPh sb="0" eb="1">
      <t>ショ</t>
    </rPh>
    <rPh sb="1" eb="3">
      <t>シュウニュウ</t>
    </rPh>
    <phoneticPr fontId="9"/>
  </si>
  <si>
    <t>繰越金</t>
    <rPh sb="0" eb="2">
      <t>クリコシ</t>
    </rPh>
    <rPh sb="2" eb="3">
      <t>キン</t>
    </rPh>
    <phoneticPr fontId="9"/>
  </si>
  <si>
    <t>一般財源等</t>
    <rPh sb="0" eb="2">
      <t>イッパン</t>
    </rPh>
    <rPh sb="2" eb="4">
      <t>ザイゲン</t>
    </rPh>
    <rPh sb="4" eb="5">
      <t>トウ</t>
    </rPh>
    <phoneticPr fontId="9"/>
  </si>
  <si>
    <t>小　計</t>
    <phoneticPr fontId="9"/>
  </si>
  <si>
    <t>国県等補助金</t>
  </si>
  <si>
    <t>資本的_x000D_
補助金</t>
  </si>
  <si>
    <t>国庫支出金</t>
    <rPh sb="0" eb="2">
      <t>コッコ</t>
    </rPh>
    <rPh sb="2" eb="5">
      <t>シシュツキン</t>
    </rPh>
    <phoneticPr fontId="9"/>
  </si>
  <si>
    <t>都道府県支出金</t>
    <rPh sb="0" eb="4">
      <t>トドウフケン</t>
    </rPh>
    <rPh sb="4" eb="7">
      <t>シシュツキン</t>
    </rPh>
    <phoneticPr fontId="9"/>
  </si>
  <si>
    <t>経常的_x000D_
補助金</t>
  </si>
  <si>
    <t>計</t>
    <phoneticPr fontId="9"/>
  </si>
  <si>
    <t>合　計</t>
    <phoneticPr fontId="9"/>
  </si>
  <si>
    <t>財源情報の明細</t>
    <phoneticPr fontId="9"/>
  </si>
  <si>
    <t>（単位：千円）</t>
    <rPh sb="4" eb="5">
      <t>セン</t>
    </rPh>
    <phoneticPr fontId="9"/>
  </si>
  <si>
    <t>内訳</t>
  </si>
  <si>
    <t>地方債等</t>
  </si>
  <si>
    <t>純行政コスト</t>
  </si>
  <si>
    <t>有形固定資産等の増加</t>
  </si>
  <si>
    <t>貸付金・基金等の増加</t>
  </si>
  <si>
    <t>資金の明細</t>
  </si>
  <si>
    <t>(単位：千円)</t>
    <rPh sb="4" eb="5">
      <t>セン</t>
    </rPh>
    <rPh sb="5" eb="6">
      <t>エン</t>
    </rPh>
    <phoneticPr fontId="9"/>
  </si>
  <si>
    <t>現金・預金（資金）</t>
    <rPh sb="0" eb="2">
      <t>ゲンキン</t>
    </rPh>
    <rPh sb="3" eb="5">
      <t>ヨキン</t>
    </rPh>
    <rPh sb="6" eb="8">
      <t>シキン</t>
    </rPh>
    <phoneticPr fontId="9"/>
  </si>
  <si>
    <t>歳計外現金</t>
    <rPh sb="0" eb="2">
      <t>サイケイ</t>
    </rPh>
    <rPh sb="2" eb="3">
      <t>ガイ</t>
    </rPh>
    <rPh sb="3" eb="5">
      <t>ゲンキン</t>
    </rPh>
    <phoneticPr fontId="9"/>
  </si>
  <si>
    <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</si>
</sst>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_ * #,##0_ ;[Red]_ * \-#,##0_ ;_ * &quot;-&quot;_ ;_ @_ "/>
  </numFmts>
  <fonts count="28"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b/>
      <sz val="18"/>
      <color theme="1"/>
      <name val="ＭＳ Ｐゴシック"/>
      <family val="3"/>
      <charset val="128"/>
    </font>
    <font>
      <b/>
      <sz val="9"/>
      <color theme="1"/>
      <name val="ＭＳ Ｐゴシック"/>
      <family val="3"/>
      <charset val="128"/>
    </font>
    <font>
      <sz val="9"/>
      <color theme="1"/>
      <name val="ＭＳ Ｐゴシック"/>
      <family val="3"/>
      <charset val="128"/>
    </font>
    <font>
      <b/>
      <sz val="11"/>
      <color theme="1"/>
      <name val="游ゴシック"/>
      <family val="2"/>
      <scheme val="minor"/>
    </font>
    <font>
      <sz val="11"/>
      <color rgb="FF9C6500"/>
      <name val="游ゴシック"/>
      <family val="2"/>
      <scheme val="minor"/>
    </font>
    <font>
      <sz val="11"/>
      <color theme="1"/>
      <name val="游ゴシック"/>
      <family val="2"/>
      <scheme val="minor"/>
    </font>
    <font>
      <sz val="6"/>
      <name val="游ゴシック"/>
      <family val="3"/>
      <charset val="128"/>
      <scheme val="minor"/>
    </font>
    <font>
      <b/>
      <sz val="18"/>
      <color theme="1"/>
      <name val="游ゴシック"/>
      <family val="2"/>
      <scheme val="minor"/>
    </font>
    <font>
      <sz val="9"/>
      <color theme="1"/>
      <name val="游ゴシック"/>
      <family val="2"/>
      <scheme val="minor"/>
    </font>
    <font>
      <sz val="11"/>
      <name val="ＭＳ Ｐゴシック"/>
      <family val="3"/>
      <charset val="128"/>
    </font>
    <font>
      <sz val="9"/>
      <name val="游ゴシック"/>
      <family val="3"/>
      <charset val="128"/>
      <scheme val="minor"/>
    </font>
    <font>
      <sz val="9"/>
      <color theme="1"/>
      <name val="游ゴシック"/>
      <family val="3"/>
      <charset val="128"/>
      <scheme val="minor"/>
    </font>
    <font>
      <sz val="10"/>
      <name val="ＭＳ Ｐゴシック"/>
      <family val="3"/>
      <charset val="128"/>
    </font>
    <font>
      <sz val="9"/>
      <name val="ＭＳ Ｐゴシック"/>
      <family val="3"/>
      <charset val="128"/>
    </font>
    <font>
      <sz val="12"/>
      <color theme="1"/>
      <name val="游ゴシック"/>
      <family val="2"/>
      <scheme val="minor"/>
    </font>
    <font>
      <b/>
      <sz val="9"/>
      <color theme="1"/>
      <name val="游ゴシック"/>
      <family val="2"/>
      <scheme val="minor"/>
    </font>
    <font>
      <sz val="9"/>
      <name val="游ゴシック"/>
      <family val="2"/>
      <scheme val="minor"/>
    </font>
    <font>
      <sz val="7"/>
      <name val="游ゴシック"/>
      <family val="3"/>
      <charset val="128"/>
      <scheme val="minor"/>
    </font>
    <font>
      <sz val="12"/>
      <name val="ＭＳ 明朝"/>
      <family val="1"/>
      <charset val="128"/>
    </font>
    <font>
      <sz val="8"/>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style="thin">
        <color indexed="64"/>
      </top>
      <bottom style="double">
        <color indexed="64"/>
      </bottom>
      <diagonal/>
    </border>
  </borders>
  <cellStyleXfs count="6">
    <xf numFmtId="0" fontId="0" fillId="0" borderId="0"/>
    <xf numFmtId="38" fontId="8" fillId="0" borderId="0" applyFont="0" applyFill="0" applyBorder="0" applyAlignment="0" applyProtection="0">
      <alignment vertical="center"/>
    </xf>
    <xf numFmtId="0" fontId="12"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1" fillId="0" borderId="0"/>
  </cellStyleXfs>
  <cellXfs count="133">
    <xf numFmtId="0" fontId="0" fillId="0" borderId="0" xfId="0"/>
    <xf numFmtId="3" fontId="2" fillId="0" borderId="0" xfId="0" applyNumberFormat="1" applyFont="1"/>
    <xf numFmtId="3" fontId="4" fillId="2" borderId="1" xfId="0" applyNumberFormat="1" applyFont="1" applyFill="1" applyBorder="1" applyAlignment="1">
      <alignment horizontal="center" vertical="center" wrapText="1"/>
    </xf>
    <xf numFmtId="3" fontId="5" fillId="0" borderId="1" xfId="0" applyNumberFormat="1" applyFont="1" applyBorder="1" applyAlignment="1">
      <alignment horizontal="right" vertical="center"/>
    </xf>
    <xf numFmtId="3" fontId="2" fillId="0" borderId="0" xfId="0" applyNumberFormat="1" applyFont="1" applyAlignment="1">
      <alignment horizontal="right"/>
    </xf>
    <xf numFmtId="3" fontId="4" fillId="2" borderId="1" xfId="0" applyNumberFormat="1" applyFont="1" applyFill="1" applyBorder="1" applyAlignment="1">
      <alignment horizontal="center" vertical="center"/>
    </xf>
    <xf numFmtId="3" fontId="5" fillId="0" borderId="1" xfId="0" applyNumberFormat="1" applyFont="1" applyBorder="1" applyAlignment="1">
      <alignment horizontal="left" vertical="center"/>
    </xf>
    <xf numFmtId="3" fontId="5" fillId="0" borderId="0" xfId="0" applyNumberFormat="1" applyFont="1"/>
    <xf numFmtId="3" fontId="10" fillId="0" borderId="0" xfId="0" applyNumberFormat="1" applyFont="1"/>
    <xf numFmtId="3" fontId="11" fillId="0" borderId="0" xfId="0" applyNumberFormat="1" applyFont="1"/>
    <xf numFmtId="3" fontId="0" fillId="0" borderId="0" xfId="0" applyNumberFormat="1" applyAlignment="1">
      <alignment vertical="center"/>
    </xf>
    <xf numFmtId="3" fontId="6" fillId="0" borderId="0" xfId="0" applyNumberFormat="1" applyFont="1"/>
    <xf numFmtId="3" fontId="0" fillId="0" borderId="0" xfId="0" applyNumberFormat="1" applyAlignment="1">
      <alignment horizontal="right"/>
    </xf>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3" fontId="11" fillId="0" borderId="1" xfId="0" applyNumberFormat="1" applyFont="1" applyBorder="1" applyAlignment="1">
      <alignment horizontal="left"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horizontal="center" vertical="center"/>
    </xf>
    <xf numFmtId="176" fontId="11" fillId="0" borderId="1" xfId="0" applyNumberFormat="1" applyFont="1" applyBorder="1" applyAlignment="1">
      <alignment horizontal="right" vertical="center"/>
    </xf>
    <xf numFmtId="10" fontId="11" fillId="0" borderId="1" xfId="0" applyNumberFormat="1" applyFont="1" applyBorder="1" applyAlignment="1">
      <alignment horizontal="right" vertical="center"/>
    </xf>
    <xf numFmtId="176" fontId="11" fillId="3" borderId="1" xfId="0" applyNumberFormat="1" applyFont="1" applyFill="1" applyBorder="1" applyAlignment="1">
      <alignment horizontal="right" vertical="center"/>
    </xf>
    <xf numFmtId="0" fontId="13" fillId="0" borderId="1" xfId="2" applyFont="1" applyBorder="1" applyAlignment="1">
      <alignment vertical="center"/>
    </xf>
    <xf numFmtId="0" fontId="13" fillId="0" borderId="0" xfId="2" applyFont="1" applyAlignment="1">
      <alignment vertical="center"/>
    </xf>
    <xf numFmtId="3" fontId="14" fillId="0" borderId="1" xfId="0" applyNumberFormat="1" applyFont="1" applyBorder="1" applyAlignment="1">
      <alignment horizontal="left" vertical="center"/>
    </xf>
    <xf numFmtId="3" fontId="14" fillId="0" borderId="1" xfId="0" applyNumberFormat="1" applyFont="1" applyBorder="1" applyAlignment="1">
      <alignment horizontal="right" vertical="center"/>
    </xf>
    <xf numFmtId="3" fontId="14" fillId="0" borderId="0" xfId="0" applyNumberFormat="1" applyFont="1"/>
    <xf numFmtId="3" fontId="11" fillId="0" borderId="0" xfId="0" applyNumberFormat="1" applyFont="1" applyAlignment="1">
      <alignment vertical="center"/>
    </xf>
    <xf numFmtId="38" fontId="15" fillId="0" borderId="1" xfId="1" applyFont="1" applyFill="1" applyBorder="1" applyAlignment="1">
      <alignment horizontal="center" vertical="center"/>
    </xf>
    <xf numFmtId="38" fontId="0" fillId="0" borderId="1" xfId="3" applyFont="1" applyFill="1" applyBorder="1" applyAlignment="1">
      <alignment horizontal="left" vertical="center"/>
    </xf>
    <xf numFmtId="176" fontId="16" fillId="0" borderId="1" xfId="1" applyNumberFormat="1" applyFont="1" applyFill="1" applyBorder="1">
      <alignment vertical="center"/>
    </xf>
    <xf numFmtId="176" fontId="16" fillId="0" borderId="1" xfId="1" applyNumberFormat="1" applyFont="1" applyFill="1" applyBorder="1" applyAlignment="1">
      <alignment horizontal="right" vertical="center"/>
    </xf>
    <xf numFmtId="38" fontId="15" fillId="0" borderId="0" xfId="1" applyFont="1" applyFill="1" applyBorder="1">
      <alignment vertical="center"/>
    </xf>
    <xf numFmtId="38" fontId="15" fillId="0" borderId="0" xfId="1" applyFont="1" applyFill="1">
      <alignment vertical="center"/>
    </xf>
    <xf numFmtId="38" fontId="16" fillId="0" borderId="1" xfId="1" applyFont="1" applyFill="1" applyBorder="1" applyAlignment="1">
      <alignment horizontal="left" vertical="center"/>
    </xf>
    <xf numFmtId="3" fontId="17" fillId="0" borderId="1" xfId="0" applyNumberFormat="1" applyFont="1" applyBorder="1" applyAlignment="1">
      <alignment horizontal="center" vertical="center"/>
    </xf>
    <xf numFmtId="3" fontId="11" fillId="0" borderId="1" xfId="0" applyNumberFormat="1" applyFont="1" applyBorder="1" applyAlignment="1">
      <alignment vertical="center"/>
    </xf>
    <xf numFmtId="176" fontId="11" fillId="0" borderId="1" xfId="0" applyNumberFormat="1" applyFont="1" applyBorder="1"/>
    <xf numFmtId="38" fontId="0" fillId="0" borderId="1" xfId="4" applyFont="1" applyFill="1" applyBorder="1">
      <alignment vertical="center"/>
    </xf>
    <xf numFmtId="38" fontId="0" fillId="0" borderId="1" xfId="4" applyFont="1" applyBorder="1">
      <alignment vertical="center"/>
    </xf>
    <xf numFmtId="3" fontId="11" fillId="3" borderId="1" xfId="0" applyNumberFormat="1" applyFont="1" applyFill="1" applyBorder="1" applyAlignment="1">
      <alignment horizontal="right" vertical="center"/>
    </xf>
    <xf numFmtId="3" fontId="11" fillId="0" borderId="2" xfId="0" applyNumberFormat="1" applyFont="1" applyBorder="1" applyAlignment="1">
      <alignment horizontal="center" vertical="center"/>
    </xf>
    <xf numFmtId="176" fontId="11" fillId="0" borderId="2" xfId="0" applyNumberFormat="1" applyFont="1" applyBorder="1" applyAlignment="1">
      <alignment horizontal="right" vertical="center"/>
    </xf>
    <xf numFmtId="3" fontId="11" fillId="0" borderId="3" xfId="0" applyNumberFormat="1" applyFont="1" applyBorder="1" applyAlignment="1">
      <alignment vertical="center"/>
    </xf>
    <xf numFmtId="176" fontId="11" fillId="0" borderId="3" xfId="0" applyNumberFormat="1" applyFont="1" applyBorder="1" applyAlignment="1">
      <alignment horizontal="right" vertical="center"/>
    </xf>
    <xf numFmtId="3" fontId="11" fillId="0" borderId="1" xfId="0" applyNumberFormat="1" applyFont="1" applyBorder="1" applyAlignment="1">
      <alignment horizontal="left" vertical="center" indent="2"/>
    </xf>
    <xf numFmtId="176" fontId="10" fillId="0" borderId="0" xfId="0" applyNumberFormat="1" applyFont="1" applyFill="1"/>
    <xf numFmtId="176" fontId="11" fillId="0" borderId="0" xfId="0" applyNumberFormat="1" applyFont="1" applyFill="1"/>
    <xf numFmtId="176" fontId="11" fillId="0" borderId="0" xfId="0" applyNumberFormat="1" applyFont="1"/>
    <xf numFmtId="3" fontId="0" fillId="0" borderId="0" xfId="0" applyNumberFormat="1" applyFill="1" applyAlignment="1">
      <alignment vertical="center"/>
    </xf>
    <xf numFmtId="176" fontId="13" fillId="2" borderId="5" xfId="0" applyNumberFormat="1" applyFont="1" applyFill="1" applyBorder="1" applyAlignment="1">
      <alignment horizontal="center" vertical="center"/>
    </xf>
    <xf numFmtId="176" fontId="13" fillId="2" borderId="7" xfId="0" applyNumberFormat="1" applyFont="1" applyFill="1" applyBorder="1" applyAlignment="1">
      <alignment horizontal="center" vertical="center"/>
    </xf>
    <xf numFmtId="176" fontId="13" fillId="2" borderId="4"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xf>
    <xf numFmtId="176" fontId="13" fillId="0" borderId="1" xfId="0" applyNumberFormat="1" applyFont="1" applyBorder="1" applyAlignment="1">
      <alignment horizontal="left" vertical="center"/>
    </xf>
    <xf numFmtId="176" fontId="13" fillId="0" borderId="1" xfId="0" applyNumberFormat="1" applyFont="1" applyBorder="1" applyAlignment="1">
      <alignment horizontal="right" vertical="center"/>
    </xf>
    <xf numFmtId="176" fontId="13" fillId="0" borderId="4" xfId="0" applyNumberFormat="1" applyFont="1" applyBorder="1" applyAlignment="1">
      <alignment horizontal="right" vertical="center"/>
    </xf>
    <xf numFmtId="176" fontId="13" fillId="0" borderId="6" xfId="0" applyNumberFormat="1" applyFont="1" applyFill="1" applyBorder="1" applyAlignment="1">
      <alignment horizontal="right" vertical="center"/>
    </xf>
    <xf numFmtId="176" fontId="13" fillId="0" borderId="1" xfId="0" applyNumberFormat="1" applyFont="1" applyFill="1" applyBorder="1" applyAlignment="1">
      <alignment horizontal="right" vertical="center"/>
    </xf>
    <xf numFmtId="176" fontId="13" fillId="3" borderId="1" xfId="0" applyNumberFormat="1" applyFont="1" applyFill="1" applyBorder="1" applyAlignment="1">
      <alignment horizontal="right" vertical="center"/>
    </xf>
    <xf numFmtId="176" fontId="13" fillId="0" borderId="1" xfId="1" applyNumberFormat="1" applyFont="1" applyFill="1" applyBorder="1" applyAlignment="1">
      <alignment horizontal="left" vertical="center" indent="1"/>
    </xf>
    <xf numFmtId="176" fontId="13" fillId="0" borderId="1" xfId="1" applyNumberFormat="1" applyFont="1" applyFill="1" applyBorder="1" applyAlignment="1">
      <alignment vertical="center"/>
    </xf>
    <xf numFmtId="176" fontId="13" fillId="0" borderId="4" xfId="1" applyNumberFormat="1" applyFont="1" applyFill="1" applyBorder="1">
      <alignment vertical="center"/>
    </xf>
    <xf numFmtId="176" fontId="13" fillId="0" borderId="6" xfId="1" applyNumberFormat="1" applyFont="1" applyFill="1" applyBorder="1">
      <alignment vertical="center"/>
    </xf>
    <xf numFmtId="176" fontId="20" fillId="0" borderId="4" xfId="1" applyNumberFormat="1" applyFont="1" applyFill="1" applyBorder="1">
      <alignment vertical="center"/>
    </xf>
    <xf numFmtId="176" fontId="20" fillId="0" borderId="6" xfId="1" applyNumberFormat="1" applyFont="1" applyFill="1" applyBorder="1">
      <alignment vertical="center"/>
    </xf>
    <xf numFmtId="176" fontId="20" fillId="0" borderId="1" xfId="1" applyNumberFormat="1" applyFont="1" applyFill="1" applyBorder="1" applyAlignment="1">
      <alignment vertical="center"/>
    </xf>
    <xf numFmtId="176" fontId="13" fillId="0" borderId="1" xfId="0" applyNumberFormat="1" applyFont="1" applyBorder="1" applyAlignment="1">
      <alignment horizontal="center" vertical="center"/>
    </xf>
    <xf numFmtId="176" fontId="13" fillId="0" borderId="6" xfId="0" applyNumberFormat="1" applyFont="1" applyBorder="1" applyAlignment="1">
      <alignment horizontal="right" vertical="center"/>
    </xf>
    <xf numFmtId="3" fontId="11" fillId="2" borderId="8" xfId="0" applyNumberFormat="1" applyFont="1" applyFill="1" applyBorder="1" applyAlignment="1">
      <alignment horizontal="center" vertical="center"/>
    </xf>
    <xf numFmtId="176" fontId="11" fillId="0" borderId="8" xfId="0" applyNumberFormat="1" applyFont="1" applyBorder="1" applyAlignment="1">
      <alignment horizontal="right" vertical="center"/>
    </xf>
    <xf numFmtId="176" fontId="22" fillId="0" borderId="9" xfId="5" applyNumberFormat="1" applyFont="1" applyBorder="1" applyAlignment="1" applyProtection="1">
      <alignment horizontal="right" vertical="center"/>
      <protection locked="0"/>
    </xf>
    <xf numFmtId="176" fontId="22" fillId="4" borderId="6" xfId="5" applyNumberFormat="1" applyFont="1" applyFill="1" applyBorder="1" applyAlignment="1" applyProtection="1">
      <alignment horizontal="right" vertical="center"/>
      <protection locked="0"/>
    </xf>
    <xf numFmtId="176" fontId="22" fillId="4" borderId="1" xfId="5" applyNumberFormat="1" applyFont="1" applyFill="1" applyBorder="1" applyAlignment="1" applyProtection="1">
      <alignment horizontal="right" vertical="center"/>
      <protection locked="0"/>
    </xf>
    <xf numFmtId="3" fontId="11" fillId="2" borderId="8" xfId="0" applyNumberFormat="1" applyFont="1" applyFill="1" applyBorder="1" applyAlignment="1">
      <alignment horizontal="center" vertical="center" wrapText="1"/>
    </xf>
    <xf numFmtId="3" fontId="11" fillId="0" borderId="8" xfId="0" applyNumberFormat="1" applyFont="1" applyBorder="1" applyAlignment="1">
      <alignment horizontal="left" vertical="center"/>
    </xf>
    <xf numFmtId="3" fontId="11" fillId="5" borderId="0" xfId="0" applyNumberFormat="1" applyFont="1" applyFill="1"/>
    <xf numFmtId="3" fontId="3" fillId="0" borderId="0" xfId="0" applyNumberFormat="1" applyFont="1"/>
    <xf numFmtId="3" fontId="5" fillId="2" borderId="1" xfId="0" applyNumberFormat="1" applyFont="1" applyFill="1" applyBorder="1" applyAlignment="1">
      <alignment horizontal="center" vertical="center"/>
    </xf>
    <xf numFmtId="49" fontId="5" fillId="0" borderId="1" xfId="0" applyNumberFormat="1" applyFont="1" applyBorder="1" applyAlignment="1">
      <alignment horizontal="left" vertical="center" wrapText="1"/>
    </xf>
    <xf numFmtId="3" fontId="5" fillId="0" borderId="1" xfId="0" applyNumberFormat="1" applyFont="1" applyBorder="1" applyAlignment="1">
      <alignment vertical="center"/>
    </xf>
    <xf numFmtId="177" fontId="5" fillId="0" borderId="1" xfId="0" applyNumberFormat="1" applyFont="1" applyBorder="1" applyAlignment="1">
      <alignment vertical="center"/>
    </xf>
    <xf numFmtId="177" fontId="5" fillId="5" borderId="1" xfId="0" applyNumberFormat="1" applyFont="1" applyFill="1" applyBorder="1" applyAlignment="1">
      <alignment vertical="center"/>
    </xf>
    <xf numFmtId="3" fontId="5" fillId="0" borderId="1" xfId="0" applyNumberFormat="1" applyFont="1" applyBorder="1" applyAlignment="1">
      <alignment horizontal="center" vertical="center"/>
    </xf>
    <xf numFmtId="3" fontId="5" fillId="0" borderId="10" xfId="0" applyNumberFormat="1" applyFont="1" applyBorder="1" applyAlignment="1">
      <alignment vertical="center"/>
    </xf>
    <xf numFmtId="3" fontId="10" fillId="0" borderId="0" xfId="0" applyNumberFormat="1" applyFont="1" applyAlignment="1">
      <alignment vertical="center"/>
    </xf>
    <xf numFmtId="3" fontId="23" fillId="0" borderId="0" xfId="0" applyNumberFormat="1" applyFont="1"/>
    <xf numFmtId="3" fontId="0" fillId="2" borderId="1" xfId="0" applyNumberFormat="1" applyFill="1" applyBorder="1" applyAlignment="1">
      <alignment horizontal="center" vertical="center"/>
    </xf>
    <xf numFmtId="176" fontId="25" fillId="3" borderId="1" xfId="0" applyNumberFormat="1" applyFont="1" applyFill="1" applyBorder="1" applyAlignment="1">
      <alignment horizontal="right" vertical="center"/>
    </xf>
    <xf numFmtId="176" fontId="25" fillId="0" borderId="11" xfId="0" applyNumberFormat="1" applyFont="1" applyBorder="1"/>
    <xf numFmtId="176" fontId="25" fillId="0" borderId="1" xfId="0" applyNumberFormat="1" applyFont="1" applyBorder="1"/>
    <xf numFmtId="176" fontId="25" fillId="0" borderId="1" xfId="0" applyNumberFormat="1" applyFont="1" applyBorder="1" applyAlignment="1">
      <alignment horizontal="right"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horizontal="center" vertical="center"/>
    </xf>
    <xf numFmtId="3" fontId="0" fillId="0" borderId="0" xfId="0" applyNumberFormat="1"/>
    <xf numFmtId="3" fontId="24" fillId="0" borderId="0" xfId="0" applyNumberFormat="1" applyFont="1" applyAlignment="1">
      <alignment vertical="center"/>
    </xf>
    <xf numFmtId="3" fontId="0" fillId="0" borderId="0" xfId="0" applyNumberFormat="1" applyAlignment="1">
      <alignment horizontal="right" vertical="center"/>
    </xf>
    <xf numFmtId="3" fontId="26" fillId="0" borderId="8" xfId="0" applyNumberFormat="1" applyFont="1" applyBorder="1" applyAlignment="1">
      <alignment vertical="center"/>
    </xf>
    <xf numFmtId="176" fontId="27" fillId="0" borderId="1" xfId="0" applyNumberFormat="1" applyFont="1" applyBorder="1" applyAlignment="1">
      <alignment horizontal="right" vertical="center"/>
    </xf>
    <xf numFmtId="176" fontId="26" fillId="0" borderId="1" xfId="0" applyNumberFormat="1" applyFont="1" applyBorder="1" applyAlignment="1">
      <alignment horizontal="right" vertical="center"/>
    </xf>
    <xf numFmtId="3" fontId="26" fillId="0" borderId="8" xfId="0" applyNumberFormat="1" applyFont="1" applyFill="1" applyBorder="1" applyAlignment="1">
      <alignment vertical="center"/>
    </xf>
    <xf numFmtId="176" fontId="27" fillId="0" borderId="1" xfId="0" applyNumberFormat="1" applyFont="1" applyFill="1" applyBorder="1" applyAlignment="1">
      <alignment horizontal="right" vertical="center"/>
    </xf>
    <xf numFmtId="3" fontId="0" fillId="5" borderId="0" xfId="0" applyNumberFormat="1" applyFill="1"/>
    <xf numFmtId="3" fontId="26" fillId="0" borderId="8" xfId="0" applyNumberFormat="1" applyFont="1" applyBorder="1" applyAlignment="1">
      <alignment horizontal="center" vertical="center"/>
    </xf>
    <xf numFmtId="3" fontId="23" fillId="0" borderId="0" xfId="0" applyNumberFormat="1" applyFont="1" applyAlignment="1">
      <alignment horizontal="right"/>
    </xf>
    <xf numFmtId="3" fontId="23" fillId="2" borderId="1" xfId="0" applyNumberFormat="1" applyFont="1" applyFill="1" applyBorder="1" applyAlignment="1">
      <alignment horizontal="center" vertical="center"/>
    </xf>
    <xf numFmtId="3" fontId="23" fillId="0" borderId="1" xfId="0" applyNumberFormat="1" applyFont="1" applyBorder="1" applyAlignment="1">
      <alignment horizontal="left" vertical="center"/>
    </xf>
    <xf numFmtId="176" fontId="23" fillId="3" borderId="1" xfId="0" applyNumberFormat="1" applyFont="1" applyFill="1" applyBorder="1" applyAlignment="1">
      <alignment horizontal="right" vertical="center"/>
    </xf>
    <xf numFmtId="3" fontId="23" fillId="0" borderId="1" xfId="0" applyNumberFormat="1" applyFont="1" applyBorder="1" applyAlignment="1">
      <alignment horizontal="center" vertical="center"/>
    </xf>
    <xf numFmtId="176" fontId="23" fillId="0" borderId="1" xfId="0" applyNumberFormat="1" applyFont="1" applyBorder="1" applyAlignment="1">
      <alignment horizontal="right" vertical="center"/>
    </xf>
    <xf numFmtId="3" fontId="3" fillId="0" borderId="0" xfId="0" applyNumberFormat="1" applyFont="1" applyAlignment="1">
      <alignment horizontal="center" vertical="center"/>
    </xf>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176" fontId="13" fillId="2" borderId="4" xfId="0" applyNumberFormat="1" applyFont="1" applyFill="1" applyBorder="1" applyAlignment="1">
      <alignment horizontal="center" vertical="center"/>
    </xf>
    <xf numFmtId="176" fontId="19" fillId="2" borderId="1" xfId="0" applyNumberFormat="1" applyFont="1" applyFill="1" applyBorder="1" applyAlignment="1">
      <alignment horizontal="center" vertical="center"/>
    </xf>
    <xf numFmtId="176" fontId="13" fillId="2" borderId="6" xfId="0" applyNumberFormat="1" applyFont="1" applyFill="1" applyBorder="1" applyAlignment="1">
      <alignment horizontal="center" vertical="center"/>
    </xf>
    <xf numFmtId="176" fontId="13" fillId="2" borderId="1" xfId="0" applyNumberFormat="1" applyFont="1" applyFill="1" applyBorder="1" applyAlignment="1">
      <alignment horizontal="center" vertical="center" wrapText="1"/>
    </xf>
    <xf numFmtId="3" fontId="5" fillId="0" borderId="1" xfId="0" applyNumberFormat="1" applyFont="1" applyBorder="1" applyAlignment="1">
      <alignment horizontal="left" vertical="center" wrapText="1"/>
    </xf>
    <xf numFmtId="3"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3" fontId="24" fillId="0" borderId="1" xfId="0" applyNumberFormat="1" applyFont="1" applyBorder="1" applyAlignment="1">
      <alignment horizontal="right" vertical="center"/>
    </xf>
    <xf numFmtId="3" fontId="24" fillId="0" borderId="1" xfId="0" applyNumberFormat="1" applyFont="1" applyBorder="1" applyAlignment="1">
      <alignment horizontal="left" vertical="center"/>
    </xf>
    <xf numFmtId="3" fontId="24" fillId="0" borderId="1" xfId="0" applyNumberFormat="1" applyFont="1" applyBorder="1" applyAlignment="1">
      <alignment vertical="center"/>
    </xf>
    <xf numFmtId="3" fontId="24" fillId="0" borderId="4"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1" xfId="0" applyNumberFormat="1" applyFont="1" applyBorder="1" applyAlignment="1">
      <alignment horizontal="center" vertical="center" wrapText="1"/>
    </xf>
    <xf numFmtId="3" fontId="24" fillId="2" borderId="1" xfId="0" applyNumberFormat="1" applyFont="1" applyFill="1" applyBorder="1" applyAlignment="1">
      <alignment horizontal="center" vertical="center"/>
    </xf>
    <xf numFmtId="3" fontId="10" fillId="0" borderId="0" xfId="0" applyNumberFormat="1" applyFont="1" applyAlignment="1">
      <alignment horizontal="left" vertical="center"/>
    </xf>
    <xf numFmtId="3" fontId="0" fillId="0" borderId="0" xfId="0" applyNumberFormat="1" applyAlignment="1">
      <alignment horizontal="left" vertical="center"/>
    </xf>
    <xf numFmtId="3" fontId="26" fillId="2" borderId="8" xfId="0" applyNumberFormat="1" applyFont="1" applyFill="1" applyBorder="1" applyAlignment="1">
      <alignment horizontal="center" vertical="center"/>
    </xf>
    <xf numFmtId="3" fontId="26" fillId="0" borderId="12" xfId="0" applyNumberFormat="1" applyFont="1" applyBorder="1" applyAlignment="1">
      <alignment vertical="center"/>
    </xf>
    <xf numFmtId="3" fontId="26" fillId="2" borderId="1" xfId="0" applyNumberFormat="1" applyFont="1" applyFill="1" applyBorder="1" applyAlignment="1">
      <alignment horizontal="center" vertical="center"/>
    </xf>
    <xf numFmtId="3" fontId="26" fillId="0" borderId="2" xfId="0" applyNumberFormat="1" applyFont="1" applyBorder="1" applyAlignment="1">
      <alignment vertical="center"/>
    </xf>
  </cellXfs>
  <cellStyles count="6">
    <cellStyle name="桁区切り" xfId="1" builtinId="6"/>
    <cellStyle name="桁区切り 2 2" xfId="4"/>
    <cellStyle name="桁区切り 3" xfId="3"/>
    <cellStyle name="標準" xfId="0" builtinId="0"/>
    <cellStyle name="標準 2" xfId="5"/>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tabSelected="1" workbookViewId="0">
      <selection sqref="A1:H1"/>
    </sheetView>
  </sheetViews>
  <sheetFormatPr defaultColWidth="8.875" defaultRowHeight="11.25" x14ac:dyDescent="0.15"/>
  <cols>
    <col min="1" max="1" width="30.875" style="7" customWidth="1"/>
    <col min="2" max="8" width="15.875" style="7" customWidth="1"/>
    <col min="9" max="16384" width="8.875" style="7"/>
  </cols>
  <sheetData>
    <row r="1" spans="1:8" ht="21" x14ac:dyDescent="0.15">
      <c r="A1" s="109" t="s">
        <v>0</v>
      </c>
      <c r="B1" s="109"/>
      <c r="C1" s="109"/>
      <c r="D1" s="109"/>
      <c r="E1" s="109"/>
      <c r="F1" s="109"/>
      <c r="G1" s="109"/>
      <c r="H1" s="109"/>
    </row>
    <row r="2" spans="1:8" ht="13.5" x14ac:dyDescent="0.15">
      <c r="A2" s="1" t="s">
        <v>1</v>
      </c>
      <c r="B2" s="1"/>
      <c r="C2" s="1"/>
      <c r="D2" s="1"/>
      <c r="E2" s="1"/>
      <c r="F2" s="1"/>
      <c r="G2" s="1"/>
      <c r="H2" s="4" t="s">
        <v>2</v>
      </c>
    </row>
    <row r="3" spans="1:8" ht="13.5" x14ac:dyDescent="0.15">
      <c r="A3" s="1" t="s">
        <v>3</v>
      </c>
      <c r="B3" s="1"/>
      <c r="C3" s="1"/>
      <c r="D3" s="1"/>
      <c r="E3" s="1"/>
      <c r="F3" s="1"/>
      <c r="G3" s="1"/>
      <c r="H3" s="1"/>
    </row>
    <row r="4" spans="1:8" ht="13.5" x14ac:dyDescent="0.15">
      <c r="A4" s="1"/>
      <c r="B4" s="1"/>
      <c r="C4" s="1"/>
      <c r="D4" s="1"/>
      <c r="E4" s="1"/>
      <c r="F4" s="1"/>
      <c r="G4" s="1"/>
      <c r="H4" s="4" t="s">
        <v>4</v>
      </c>
    </row>
    <row r="5" spans="1:8" ht="33.75" x14ac:dyDescent="0.15">
      <c r="A5" s="5" t="s">
        <v>5</v>
      </c>
      <c r="B5" s="2" t="s">
        <v>6</v>
      </c>
      <c r="C5" s="2" t="s">
        <v>7</v>
      </c>
      <c r="D5" s="2" t="s">
        <v>8</v>
      </c>
      <c r="E5" s="2" t="s">
        <v>9</v>
      </c>
      <c r="F5" s="2" t="s">
        <v>10</v>
      </c>
      <c r="G5" s="2" t="s">
        <v>11</v>
      </c>
      <c r="H5" s="2" t="s">
        <v>12</v>
      </c>
    </row>
    <row r="6" spans="1:8" x14ac:dyDescent="0.15">
      <c r="A6" s="6" t="s">
        <v>13</v>
      </c>
      <c r="B6" s="3">
        <v>84709095223</v>
      </c>
      <c r="C6" s="3">
        <v>1325701025</v>
      </c>
      <c r="D6" s="3">
        <v>263933568</v>
      </c>
      <c r="E6" s="3">
        <v>85770862680</v>
      </c>
      <c r="F6" s="3">
        <v>31651502528</v>
      </c>
      <c r="G6" s="3">
        <v>1027881658</v>
      </c>
      <c r="H6" s="3">
        <v>54119360152</v>
      </c>
    </row>
    <row r="7" spans="1:8" x14ac:dyDescent="0.15">
      <c r="A7" s="6" t="s">
        <v>14</v>
      </c>
      <c r="B7" s="3">
        <v>37745208898</v>
      </c>
      <c r="C7" s="3">
        <v>35838914</v>
      </c>
      <c r="D7" s="3">
        <v>73893078</v>
      </c>
      <c r="E7" s="3">
        <v>37707154734</v>
      </c>
      <c r="F7" s="3" t="s">
        <v>15</v>
      </c>
      <c r="G7" s="3" t="s">
        <v>15</v>
      </c>
      <c r="H7" s="3">
        <v>37707154734</v>
      </c>
    </row>
    <row r="8" spans="1:8" x14ac:dyDescent="0.15">
      <c r="A8" s="6" t="s">
        <v>16</v>
      </c>
      <c r="B8" s="3" t="s">
        <v>15</v>
      </c>
      <c r="C8" s="3" t="s">
        <v>15</v>
      </c>
      <c r="D8" s="3" t="s">
        <v>15</v>
      </c>
      <c r="E8" s="3" t="s">
        <v>15</v>
      </c>
      <c r="F8" s="3" t="s">
        <v>15</v>
      </c>
      <c r="G8" s="3" t="s">
        <v>15</v>
      </c>
      <c r="H8" s="3" t="s">
        <v>15</v>
      </c>
    </row>
    <row r="9" spans="1:8" x14ac:dyDescent="0.15">
      <c r="A9" s="6" t="s">
        <v>17</v>
      </c>
      <c r="B9" s="3">
        <v>39738888939</v>
      </c>
      <c r="C9" s="3">
        <v>1005969801</v>
      </c>
      <c r="D9" s="3" t="s">
        <v>15</v>
      </c>
      <c r="E9" s="3">
        <v>40744858740</v>
      </c>
      <c r="F9" s="3">
        <v>27282480539</v>
      </c>
      <c r="G9" s="3">
        <v>707358610</v>
      </c>
      <c r="H9" s="3">
        <v>13462378201</v>
      </c>
    </row>
    <row r="10" spans="1:8" x14ac:dyDescent="0.15">
      <c r="A10" s="6" t="s">
        <v>18</v>
      </c>
      <c r="B10" s="3">
        <v>3556438676</v>
      </c>
      <c r="C10" s="3">
        <v>146821490</v>
      </c>
      <c r="D10" s="3" t="s">
        <v>15</v>
      </c>
      <c r="E10" s="3">
        <v>3703260166</v>
      </c>
      <c r="F10" s="3">
        <v>1614033231</v>
      </c>
      <c r="G10" s="3">
        <v>226002716</v>
      </c>
      <c r="H10" s="3">
        <v>2089226935</v>
      </c>
    </row>
    <row r="11" spans="1:8" x14ac:dyDescent="0.15">
      <c r="A11" s="6" t="s">
        <v>19</v>
      </c>
      <c r="B11" s="3">
        <v>3443402720</v>
      </c>
      <c r="C11" s="3">
        <v>40239820</v>
      </c>
      <c r="D11" s="3">
        <v>3734500</v>
      </c>
      <c r="E11" s="3">
        <v>3479908040</v>
      </c>
      <c r="F11" s="3">
        <v>2754988758</v>
      </c>
      <c r="G11" s="3">
        <v>94520332</v>
      </c>
      <c r="H11" s="3">
        <v>724919282</v>
      </c>
    </row>
    <row r="12" spans="1:8" x14ac:dyDescent="0.15">
      <c r="A12" s="6" t="s">
        <v>20</v>
      </c>
      <c r="B12" s="3" t="s">
        <v>15</v>
      </c>
      <c r="C12" s="3" t="s">
        <v>15</v>
      </c>
      <c r="D12" s="3" t="s">
        <v>15</v>
      </c>
      <c r="E12" s="3" t="s">
        <v>15</v>
      </c>
      <c r="F12" s="3" t="s">
        <v>15</v>
      </c>
      <c r="G12" s="3" t="s">
        <v>15</v>
      </c>
      <c r="H12" s="3" t="s">
        <v>15</v>
      </c>
    </row>
    <row r="13" spans="1:8" x14ac:dyDescent="0.15">
      <c r="A13" s="6" t="s">
        <v>21</v>
      </c>
      <c r="B13" s="3" t="s">
        <v>15</v>
      </c>
      <c r="C13" s="3" t="s">
        <v>15</v>
      </c>
      <c r="D13" s="3" t="s">
        <v>15</v>
      </c>
      <c r="E13" s="3" t="s">
        <v>15</v>
      </c>
      <c r="F13" s="3" t="s">
        <v>15</v>
      </c>
      <c r="G13" s="3" t="s">
        <v>15</v>
      </c>
      <c r="H13" s="3" t="s">
        <v>15</v>
      </c>
    </row>
    <row r="14" spans="1:8" x14ac:dyDescent="0.15">
      <c r="A14" s="6" t="s">
        <v>22</v>
      </c>
      <c r="B14" s="3" t="s">
        <v>15</v>
      </c>
      <c r="C14" s="3" t="s">
        <v>15</v>
      </c>
      <c r="D14" s="3" t="s">
        <v>15</v>
      </c>
      <c r="E14" s="3" t="s">
        <v>15</v>
      </c>
      <c r="F14" s="3" t="s">
        <v>15</v>
      </c>
      <c r="G14" s="3" t="s">
        <v>15</v>
      </c>
      <c r="H14" s="3" t="s">
        <v>15</v>
      </c>
    </row>
    <row r="15" spans="1:8" x14ac:dyDescent="0.15">
      <c r="A15" s="6" t="s">
        <v>23</v>
      </c>
      <c r="B15" s="3" t="s">
        <v>15</v>
      </c>
      <c r="C15" s="3" t="s">
        <v>15</v>
      </c>
      <c r="D15" s="3" t="s">
        <v>15</v>
      </c>
      <c r="E15" s="3" t="s">
        <v>15</v>
      </c>
      <c r="F15" s="3" t="s">
        <v>15</v>
      </c>
      <c r="G15" s="3" t="s">
        <v>15</v>
      </c>
      <c r="H15" s="3" t="s">
        <v>15</v>
      </c>
    </row>
    <row r="16" spans="1:8" x14ac:dyDescent="0.15">
      <c r="A16" s="6" t="s">
        <v>24</v>
      </c>
      <c r="B16" s="3">
        <v>225155990</v>
      </c>
      <c r="C16" s="3">
        <v>96831000</v>
      </c>
      <c r="D16" s="3">
        <v>186305990</v>
      </c>
      <c r="E16" s="3">
        <v>135681000</v>
      </c>
      <c r="F16" s="3" t="s">
        <v>15</v>
      </c>
      <c r="G16" s="3" t="s">
        <v>15</v>
      </c>
      <c r="H16" s="3">
        <v>135681000</v>
      </c>
    </row>
    <row r="17" spans="1:8" x14ac:dyDescent="0.15">
      <c r="A17" s="6" t="s">
        <v>25</v>
      </c>
      <c r="B17" s="3">
        <v>96730671848</v>
      </c>
      <c r="C17" s="3">
        <v>455541635</v>
      </c>
      <c r="D17" s="3">
        <v>28534988</v>
      </c>
      <c r="E17" s="3">
        <v>97157678495</v>
      </c>
      <c r="F17" s="3">
        <v>40446157564</v>
      </c>
      <c r="G17" s="3">
        <v>1189639249</v>
      </c>
      <c r="H17" s="3">
        <v>56711520931</v>
      </c>
    </row>
    <row r="18" spans="1:8" x14ac:dyDescent="0.15">
      <c r="A18" s="6" t="s">
        <v>26</v>
      </c>
      <c r="B18" s="3" t="s">
        <v>15</v>
      </c>
      <c r="C18" s="3" t="s">
        <v>15</v>
      </c>
      <c r="D18" s="3" t="s">
        <v>15</v>
      </c>
      <c r="E18" s="3" t="s">
        <v>15</v>
      </c>
      <c r="F18" s="3" t="s">
        <v>15</v>
      </c>
      <c r="G18" s="3" t="s">
        <v>15</v>
      </c>
      <c r="H18" s="3" t="s">
        <v>15</v>
      </c>
    </row>
    <row r="19" spans="1:8" x14ac:dyDescent="0.15">
      <c r="A19" s="6" t="s">
        <v>27</v>
      </c>
      <c r="B19" s="3">
        <v>8600176263</v>
      </c>
      <c r="C19" s="3">
        <v>20722323</v>
      </c>
      <c r="D19" s="3">
        <v>7</v>
      </c>
      <c r="E19" s="3">
        <v>8620898579</v>
      </c>
      <c r="F19" s="3" t="s">
        <v>15</v>
      </c>
      <c r="G19" s="3" t="s">
        <v>15</v>
      </c>
      <c r="H19" s="3">
        <v>8620898579</v>
      </c>
    </row>
    <row r="20" spans="1:8" x14ac:dyDescent="0.15">
      <c r="A20" s="6" t="s">
        <v>28</v>
      </c>
      <c r="B20" s="3">
        <v>55628542</v>
      </c>
      <c r="C20" s="3" t="s">
        <v>15</v>
      </c>
      <c r="D20" s="3" t="s">
        <v>15</v>
      </c>
      <c r="E20" s="3">
        <v>55628542</v>
      </c>
      <c r="F20" s="3" t="s">
        <v>15</v>
      </c>
      <c r="G20" s="3" t="s">
        <v>15</v>
      </c>
      <c r="H20" s="3">
        <v>55628542</v>
      </c>
    </row>
    <row r="21" spans="1:8" x14ac:dyDescent="0.15">
      <c r="A21" s="6" t="s">
        <v>29</v>
      </c>
      <c r="B21" s="3" t="s">
        <v>15</v>
      </c>
      <c r="C21" s="3" t="s">
        <v>15</v>
      </c>
      <c r="D21" s="3" t="s">
        <v>15</v>
      </c>
      <c r="E21" s="3" t="s">
        <v>15</v>
      </c>
      <c r="F21" s="3" t="s">
        <v>15</v>
      </c>
      <c r="G21" s="3" t="s">
        <v>15</v>
      </c>
      <c r="H21" s="3" t="s">
        <v>15</v>
      </c>
    </row>
    <row r="22" spans="1:8" x14ac:dyDescent="0.15">
      <c r="A22" s="6" t="s">
        <v>30</v>
      </c>
      <c r="B22" s="3" t="s">
        <v>15</v>
      </c>
      <c r="C22" s="3" t="s">
        <v>15</v>
      </c>
      <c r="D22" s="3" t="s">
        <v>15</v>
      </c>
      <c r="E22" s="3" t="s">
        <v>15</v>
      </c>
      <c r="F22" s="3" t="s">
        <v>15</v>
      </c>
      <c r="G22" s="3" t="s">
        <v>15</v>
      </c>
      <c r="H22" s="3" t="s">
        <v>15</v>
      </c>
    </row>
    <row r="23" spans="1:8" x14ac:dyDescent="0.15">
      <c r="A23" s="6" t="s">
        <v>31</v>
      </c>
      <c r="B23" s="3" t="s">
        <v>15</v>
      </c>
      <c r="C23" s="3" t="s">
        <v>15</v>
      </c>
      <c r="D23" s="3" t="s">
        <v>15</v>
      </c>
      <c r="E23" s="3" t="s">
        <v>15</v>
      </c>
      <c r="F23" s="3" t="s">
        <v>15</v>
      </c>
      <c r="G23" s="3" t="s">
        <v>15</v>
      </c>
      <c r="H23" s="3" t="s">
        <v>15</v>
      </c>
    </row>
    <row r="24" spans="1:8" x14ac:dyDescent="0.15">
      <c r="A24" s="6" t="s">
        <v>32</v>
      </c>
      <c r="B24" s="3">
        <v>8460314515</v>
      </c>
      <c r="C24" s="3">
        <v>15546808</v>
      </c>
      <c r="D24" s="3" t="s">
        <v>15</v>
      </c>
      <c r="E24" s="3">
        <v>8475861323</v>
      </c>
      <c r="F24" s="3" t="s">
        <v>15</v>
      </c>
      <c r="G24" s="3" t="s">
        <v>15</v>
      </c>
      <c r="H24" s="3">
        <v>8475861323</v>
      </c>
    </row>
    <row r="25" spans="1:8" x14ac:dyDescent="0.15">
      <c r="A25" s="6" t="s">
        <v>33</v>
      </c>
      <c r="B25" s="3" t="s">
        <v>15</v>
      </c>
      <c r="C25" s="3" t="s">
        <v>15</v>
      </c>
      <c r="D25" s="3" t="s">
        <v>15</v>
      </c>
      <c r="E25" s="3" t="s">
        <v>15</v>
      </c>
      <c r="F25" s="3" t="s">
        <v>15</v>
      </c>
      <c r="G25" s="3" t="s">
        <v>15</v>
      </c>
      <c r="H25" s="3" t="s">
        <v>15</v>
      </c>
    </row>
    <row r="26" spans="1:8" x14ac:dyDescent="0.15">
      <c r="A26" s="6" t="s">
        <v>34</v>
      </c>
      <c r="B26" s="3" t="s">
        <v>15</v>
      </c>
      <c r="C26" s="3" t="s">
        <v>15</v>
      </c>
      <c r="D26" s="3" t="s">
        <v>15</v>
      </c>
      <c r="E26" s="3" t="s">
        <v>15</v>
      </c>
      <c r="F26" s="3" t="s">
        <v>15</v>
      </c>
      <c r="G26" s="3" t="s">
        <v>15</v>
      </c>
      <c r="H26" s="3" t="s">
        <v>15</v>
      </c>
    </row>
    <row r="27" spans="1:8" x14ac:dyDescent="0.15">
      <c r="A27" s="6" t="s">
        <v>35</v>
      </c>
      <c r="B27" s="3" t="s">
        <v>15</v>
      </c>
      <c r="C27" s="3" t="s">
        <v>15</v>
      </c>
      <c r="D27" s="3" t="s">
        <v>15</v>
      </c>
      <c r="E27" s="3" t="s">
        <v>15</v>
      </c>
      <c r="F27" s="3" t="s">
        <v>15</v>
      </c>
      <c r="G27" s="3" t="s">
        <v>15</v>
      </c>
      <c r="H27" s="3" t="s">
        <v>15</v>
      </c>
    </row>
    <row r="28" spans="1:8" x14ac:dyDescent="0.15">
      <c r="A28" s="6" t="s">
        <v>36</v>
      </c>
      <c r="B28" s="3" t="s">
        <v>15</v>
      </c>
      <c r="C28" s="3" t="s">
        <v>15</v>
      </c>
      <c r="D28" s="3" t="s">
        <v>15</v>
      </c>
      <c r="E28" s="3" t="s">
        <v>15</v>
      </c>
      <c r="F28" s="3" t="s">
        <v>15</v>
      </c>
      <c r="G28" s="3" t="s">
        <v>15</v>
      </c>
      <c r="H28" s="3" t="s">
        <v>15</v>
      </c>
    </row>
    <row r="29" spans="1:8" x14ac:dyDescent="0.15">
      <c r="A29" s="6" t="s">
        <v>37</v>
      </c>
      <c r="B29" s="3" t="s">
        <v>15</v>
      </c>
      <c r="C29" s="3" t="s">
        <v>15</v>
      </c>
      <c r="D29" s="3" t="s">
        <v>15</v>
      </c>
      <c r="E29" s="3" t="s">
        <v>15</v>
      </c>
      <c r="F29" s="3" t="s">
        <v>15</v>
      </c>
      <c r="G29" s="3" t="s">
        <v>15</v>
      </c>
      <c r="H29" s="3" t="s">
        <v>15</v>
      </c>
    </row>
    <row r="30" spans="1:8" x14ac:dyDescent="0.15">
      <c r="A30" s="6" t="s">
        <v>38</v>
      </c>
      <c r="B30" s="3" t="s">
        <v>15</v>
      </c>
      <c r="C30" s="3" t="s">
        <v>15</v>
      </c>
      <c r="D30" s="3" t="s">
        <v>15</v>
      </c>
      <c r="E30" s="3" t="s">
        <v>15</v>
      </c>
      <c r="F30" s="3" t="s">
        <v>15</v>
      </c>
      <c r="G30" s="3" t="s">
        <v>15</v>
      </c>
      <c r="H30" s="3" t="s">
        <v>15</v>
      </c>
    </row>
    <row r="31" spans="1:8" x14ac:dyDescent="0.15">
      <c r="A31" s="6" t="s">
        <v>39</v>
      </c>
      <c r="B31" s="3">
        <v>15964317436</v>
      </c>
      <c r="C31" s="3">
        <v>10</v>
      </c>
      <c r="D31" s="3">
        <v>12</v>
      </c>
      <c r="E31" s="3">
        <v>15964317434</v>
      </c>
      <c r="F31" s="3" t="s">
        <v>15</v>
      </c>
      <c r="G31" s="3" t="s">
        <v>15</v>
      </c>
      <c r="H31" s="3">
        <v>15964317434</v>
      </c>
    </row>
    <row r="32" spans="1:8" x14ac:dyDescent="0.15">
      <c r="A32" s="6" t="s">
        <v>40</v>
      </c>
      <c r="B32" s="3" t="s">
        <v>15</v>
      </c>
      <c r="C32" s="3" t="s">
        <v>15</v>
      </c>
      <c r="D32" s="3" t="s">
        <v>15</v>
      </c>
      <c r="E32" s="3" t="s">
        <v>15</v>
      </c>
      <c r="F32" s="3" t="s">
        <v>15</v>
      </c>
      <c r="G32" s="3" t="s">
        <v>15</v>
      </c>
      <c r="H32" s="3" t="s">
        <v>15</v>
      </c>
    </row>
    <row r="33" spans="1:8" x14ac:dyDescent="0.15">
      <c r="A33" s="6" t="s">
        <v>41</v>
      </c>
      <c r="B33" s="3" t="s">
        <v>15</v>
      </c>
      <c r="C33" s="3" t="s">
        <v>15</v>
      </c>
      <c r="D33" s="3" t="s">
        <v>15</v>
      </c>
      <c r="E33" s="3" t="s">
        <v>15</v>
      </c>
      <c r="F33" s="3" t="s">
        <v>15</v>
      </c>
      <c r="G33" s="3" t="s">
        <v>15</v>
      </c>
      <c r="H33" s="3" t="s">
        <v>15</v>
      </c>
    </row>
    <row r="34" spans="1:8" x14ac:dyDescent="0.15">
      <c r="A34" s="6" t="s">
        <v>42</v>
      </c>
      <c r="B34" s="3" t="s">
        <v>15</v>
      </c>
      <c r="C34" s="3" t="s">
        <v>15</v>
      </c>
      <c r="D34" s="3" t="s">
        <v>15</v>
      </c>
      <c r="E34" s="3" t="s">
        <v>15</v>
      </c>
      <c r="F34" s="3" t="s">
        <v>15</v>
      </c>
      <c r="G34" s="3" t="s">
        <v>15</v>
      </c>
      <c r="H34" s="3" t="s">
        <v>15</v>
      </c>
    </row>
    <row r="35" spans="1:8" x14ac:dyDescent="0.15">
      <c r="A35" s="6" t="s">
        <v>43</v>
      </c>
      <c r="B35" s="3" t="s">
        <v>15</v>
      </c>
      <c r="C35" s="3" t="s">
        <v>15</v>
      </c>
      <c r="D35" s="3" t="s">
        <v>15</v>
      </c>
      <c r="E35" s="3" t="s">
        <v>15</v>
      </c>
      <c r="F35" s="3" t="s">
        <v>15</v>
      </c>
      <c r="G35" s="3" t="s">
        <v>15</v>
      </c>
      <c r="H35" s="3" t="s">
        <v>15</v>
      </c>
    </row>
    <row r="36" spans="1:8" x14ac:dyDescent="0.15">
      <c r="A36" s="6" t="s">
        <v>44</v>
      </c>
      <c r="B36" s="3" t="s">
        <v>15</v>
      </c>
      <c r="C36" s="3" t="s">
        <v>15</v>
      </c>
      <c r="D36" s="3" t="s">
        <v>15</v>
      </c>
      <c r="E36" s="3" t="s">
        <v>15</v>
      </c>
      <c r="F36" s="3" t="s">
        <v>15</v>
      </c>
      <c r="G36" s="3" t="s">
        <v>15</v>
      </c>
      <c r="H36" s="3" t="s">
        <v>15</v>
      </c>
    </row>
    <row r="37" spans="1:8" x14ac:dyDescent="0.15">
      <c r="A37" s="6" t="s">
        <v>45</v>
      </c>
      <c r="B37" s="3" t="s">
        <v>15</v>
      </c>
      <c r="C37" s="3" t="s">
        <v>15</v>
      </c>
      <c r="D37" s="3" t="s">
        <v>15</v>
      </c>
      <c r="E37" s="3" t="s">
        <v>15</v>
      </c>
      <c r="F37" s="3" t="s">
        <v>15</v>
      </c>
      <c r="G37" s="3" t="s">
        <v>15</v>
      </c>
      <c r="H37" s="3" t="s">
        <v>15</v>
      </c>
    </row>
    <row r="38" spans="1:8" x14ac:dyDescent="0.15">
      <c r="A38" s="6" t="s">
        <v>46</v>
      </c>
      <c r="B38" s="3">
        <v>611199892</v>
      </c>
      <c r="C38" s="3" t="s">
        <v>15</v>
      </c>
      <c r="D38" s="3" t="s">
        <v>15</v>
      </c>
      <c r="E38" s="3">
        <v>611199892</v>
      </c>
      <c r="F38" s="3">
        <v>420387983</v>
      </c>
      <c r="G38" s="3">
        <v>13624708</v>
      </c>
      <c r="H38" s="3">
        <v>190811909</v>
      </c>
    </row>
    <row r="39" spans="1:8" x14ac:dyDescent="0.15">
      <c r="A39" s="6" t="s">
        <v>47</v>
      </c>
      <c r="B39" s="3" t="s">
        <v>15</v>
      </c>
      <c r="C39" s="3" t="s">
        <v>15</v>
      </c>
      <c r="D39" s="3" t="s">
        <v>15</v>
      </c>
      <c r="E39" s="3" t="s">
        <v>15</v>
      </c>
      <c r="F39" s="3" t="s">
        <v>15</v>
      </c>
      <c r="G39" s="3" t="s">
        <v>15</v>
      </c>
      <c r="H39" s="3" t="s">
        <v>15</v>
      </c>
    </row>
    <row r="40" spans="1:8" x14ac:dyDescent="0.15">
      <c r="A40" s="6" t="s">
        <v>48</v>
      </c>
      <c r="B40" s="3" t="s">
        <v>15</v>
      </c>
      <c r="C40" s="3" t="s">
        <v>15</v>
      </c>
      <c r="D40" s="3" t="s">
        <v>15</v>
      </c>
      <c r="E40" s="3" t="s">
        <v>15</v>
      </c>
      <c r="F40" s="3" t="s">
        <v>15</v>
      </c>
      <c r="G40" s="3" t="s">
        <v>15</v>
      </c>
      <c r="H40" s="3" t="s">
        <v>15</v>
      </c>
    </row>
    <row r="41" spans="1:8" x14ac:dyDescent="0.15">
      <c r="A41" s="6" t="s">
        <v>49</v>
      </c>
      <c r="B41" s="3" t="s">
        <v>15</v>
      </c>
      <c r="C41" s="3" t="s">
        <v>15</v>
      </c>
      <c r="D41" s="3" t="s">
        <v>15</v>
      </c>
      <c r="E41" s="3" t="s">
        <v>15</v>
      </c>
      <c r="F41" s="3" t="s">
        <v>15</v>
      </c>
      <c r="G41" s="3" t="s">
        <v>15</v>
      </c>
      <c r="H41" s="3" t="s">
        <v>15</v>
      </c>
    </row>
    <row r="42" spans="1:8" x14ac:dyDescent="0.15">
      <c r="A42" s="6" t="s">
        <v>50</v>
      </c>
      <c r="B42" s="3" t="s">
        <v>15</v>
      </c>
      <c r="C42" s="3" t="s">
        <v>15</v>
      </c>
      <c r="D42" s="3" t="s">
        <v>15</v>
      </c>
      <c r="E42" s="3" t="s">
        <v>15</v>
      </c>
      <c r="F42" s="3" t="s">
        <v>15</v>
      </c>
      <c r="G42" s="3" t="s">
        <v>15</v>
      </c>
      <c r="H42" s="3" t="s">
        <v>15</v>
      </c>
    </row>
    <row r="43" spans="1:8" x14ac:dyDescent="0.15">
      <c r="A43" s="6" t="s">
        <v>51</v>
      </c>
      <c r="B43" s="3" t="s">
        <v>15</v>
      </c>
      <c r="C43" s="3" t="s">
        <v>15</v>
      </c>
      <c r="D43" s="3" t="s">
        <v>15</v>
      </c>
      <c r="E43" s="3" t="s">
        <v>15</v>
      </c>
      <c r="F43" s="3" t="s">
        <v>15</v>
      </c>
      <c r="G43" s="3" t="s">
        <v>15</v>
      </c>
      <c r="H43" s="3" t="s">
        <v>15</v>
      </c>
    </row>
    <row r="44" spans="1:8" x14ac:dyDescent="0.15">
      <c r="A44" s="6" t="s">
        <v>52</v>
      </c>
      <c r="B44" s="3" t="s">
        <v>15</v>
      </c>
      <c r="C44" s="3" t="s">
        <v>15</v>
      </c>
      <c r="D44" s="3" t="s">
        <v>15</v>
      </c>
      <c r="E44" s="3" t="s">
        <v>15</v>
      </c>
      <c r="F44" s="3" t="s">
        <v>15</v>
      </c>
      <c r="G44" s="3" t="s">
        <v>15</v>
      </c>
      <c r="H44" s="3" t="s">
        <v>15</v>
      </c>
    </row>
    <row r="45" spans="1:8" x14ac:dyDescent="0.15">
      <c r="A45" s="6" t="s">
        <v>53</v>
      </c>
      <c r="B45" s="3">
        <v>71339600</v>
      </c>
      <c r="C45" s="3" t="s">
        <v>15</v>
      </c>
      <c r="D45" s="3" t="s">
        <v>15</v>
      </c>
      <c r="E45" s="3">
        <v>71339600</v>
      </c>
      <c r="F45" s="3">
        <v>40940015</v>
      </c>
      <c r="G45" s="3">
        <v>2131909</v>
      </c>
      <c r="H45" s="3">
        <v>30399585</v>
      </c>
    </row>
    <row r="46" spans="1:8" x14ac:dyDescent="0.15">
      <c r="A46" s="6" t="s">
        <v>54</v>
      </c>
      <c r="B46" s="3">
        <v>24911862260</v>
      </c>
      <c r="C46" s="3" t="s">
        <v>15</v>
      </c>
      <c r="D46" s="3" t="s">
        <v>15</v>
      </c>
      <c r="E46" s="3">
        <v>24911862260</v>
      </c>
      <c r="F46" s="3">
        <v>19470510239</v>
      </c>
      <c r="G46" s="3">
        <v>374095325</v>
      </c>
      <c r="H46" s="3">
        <v>5441352021</v>
      </c>
    </row>
    <row r="47" spans="1:8" x14ac:dyDescent="0.15">
      <c r="A47" s="6" t="s">
        <v>55</v>
      </c>
      <c r="B47" s="3">
        <v>33290374641</v>
      </c>
      <c r="C47" s="3">
        <v>272030038</v>
      </c>
      <c r="D47" s="3" t="s">
        <v>15</v>
      </c>
      <c r="E47" s="3">
        <v>33562404679</v>
      </c>
      <c r="F47" s="3">
        <v>17048110375</v>
      </c>
      <c r="G47" s="3">
        <v>710455857</v>
      </c>
      <c r="H47" s="3">
        <v>16514294304</v>
      </c>
    </row>
    <row r="48" spans="1:8" x14ac:dyDescent="0.15">
      <c r="A48" s="6" t="s">
        <v>56</v>
      </c>
      <c r="B48" s="3">
        <v>872449443</v>
      </c>
      <c r="C48" s="3" t="s">
        <v>15</v>
      </c>
      <c r="D48" s="3" t="s">
        <v>15</v>
      </c>
      <c r="E48" s="3">
        <v>872449443</v>
      </c>
      <c r="F48" s="3">
        <v>244275270</v>
      </c>
      <c r="G48" s="3">
        <v>25315191</v>
      </c>
      <c r="H48" s="3">
        <v>628174173</v>
      </c>
    </row>
    <row r="49" spans="1:8" x14ac:dyDescent="0.15">
      <c r="A49" s="6" t="s">
        <v>57</v>
      </c>
      <c r="B49" s="3" t="s">
        <v>15</v>
      </c>
      <c r="C49" s="3" t="s">
        <v>15</v>
      </c>
      <c r="D49" s="3" t="s">
        <v>15</v>
      </c>
      <c r="E49" s="3" t="s">
        <v>15</v>
      </c>
      <c r="F49" s="3" t="s">
        <v>15</v>
      </c>
      <c r="G49" s="3" t="s">
        <v>15</v>
      </c>
      <c r="H49" s="3" t="s">
        <v>15</v>
      </c>
    </row>
    <row r="50" spans="1:8" x14ac:dyDescent="0.15">
      <c r="A50" s="6" t="s">
        <v>58</v>
      </c>
      <c r="B50" s="3" t="s">
        <v>15</v>
      </c>
      <c r="C50" s="3" t="s">
        <v>15</v>
      </c>
      <c r="D50" s="3" t="s">
        <v>15</v>
      </c>
      <c r="E50" s="3" t="s">
        <v>15</v>
      </c>
      <c r="F50" s="3" t="s">
        <v>15</v>
      </c>
      <c r="G50" s="3" t="s">
        <v>15</v>
      </c>
      <c r="H50" s="3" t="s">
        <v>15</v>
      </c>
    </row>
    <row r="51" spans="1:8" x14ac:dyDescent="0.15">
      <c r="A51" s="6" t="s">
        <v>59</v>
      </c>
      <c r="B51" s="3" t="s">
        <v>15</v>
      </c>
      <c r="C51" s="3" t="s">
        <v>15</v>
      </c>
      <c r="D51" s="3" t="s">
        <v>15</v>
      </c>
      <c r="E51" s="3" t="s">
        <v>15</v>
      </c>
      <c r="F51" s="3" t="s">
        <v>15</v>
      </c>
      <c r="G51" s="3" t="s">
        <v>15</v>
      </c>
      <c r="H51" s="3" t="s">
        <v>15</v>
      </c>
    </row>
    <row r="52" spans="1:8" x14ac:dyDescent="0.15">
      <c r="A52" s="6" t="s">
        <v>60</v>
      </c>
      <c r="B52" s="3">
        <v>3455845752</v>
      </c>
      <c r="C52" s="3">
        <v>137669456</v>
      </c>
      <c r="D52" s="3" t="s">
        <v>15</v>
      </c>
      <c r="E52" s="3">
        <v>3593515208</v>
      </c>
      <c r="F52" s="3">
        <v>3089328857</v>
      </c>
      <c r="G52" s="3">
        <v>49344825</v>
      </c>
      <c r="H52" s="3">
        <v>504186351</v>
      </c>
    </row>
    <row r="53" spans="1:8" x14ac:dyDescent="0.15">
      <c r="A53" s="6" t="s">
        <v>61</v>
      </c>
      <c r="B53" s="3">
        <v>1210000</v>
      </c>
      <c r="C53" s="3">
        <v>1573000</v>
      </c>
      <c r="D53" s="3" t="s">
        <v>15</v>
      </c>
      <c r="E53" s="3">
        <v>2783000</v>
      </c>
      <c r="F53" s="3">
        <v>162140</v>
      </c>
      <c r="G53" s="3">
        <v>81070</v>
      </c>
      <c r="H53" s="3">
        <v>2620860</v>
      </c>
    </row>
    <row r="54" spans="1:8" x14ac:dyDescent="0.15">
      <c r="A54" s="6" t="s">
        <v>62</v>
      </c>
      <c r="B54" s="3" t="s">
        <v>15</v>
      </c>
      <c r="C54" s="3" t="s">
        <v>15</v>
      </c>
      <c r="D54" s="3" t="s">
        <v>15</v>
      </c>
      <c r="E54" s="3" t="s">
        <v>15</v>
      </c>
      <c r="F54" s="3" t="s">
        <v>15</v>
      </c>
      <c r="G54" s="3" t="s">
        <v>15</v>
      </c>
      <c r="H54" s="3" t="s">
        <v>15</v>
      </c>
    </row>
    <row r="55" spans="1:8" x14ac:dyDescent="0.15">
      <c r="A55" s="6" t="s">
        <v>63</v>
      </c>
      <c r="B55" s="3" t="s">
        <v>15</v>
      </c>
      <c r="C55" s="3" t="s">
        <v>15</v>
      </c>
      <c r="D55" s="3" t="s">
        <v>15</v>
      </c>
      <c r="E55" s="3" t="s">
        <v>15</v>
      </c>
      <c r="F55" s="3" t="s">
        <v>15</v>
      </c>
      <c r="G55" s="3" t="s">
        <v>15</v>
      </c>
      <c r="H55" s="3" t="s">
        <v>15</v>
      </c>
    </row>
    <row r="56" spans="1:8" x14ac:dyDescent="0.15">
      <c r="A56" s="6" t="s">
        <v>64</v>
      </c>
      <c r="B56" s="3" t="s">
        <v>15</v>
      </c>
      <c r="C56" s="3" t="s">
        <v>15</v>
      </c>
      <c r="D56" s="3" t="s">
        <v>15</v>
      </c>
      <c r="E56" s="3" t="s">
        <v>15</v>
      </c>
      <c r="F56" s="3" t="s">
        <v>15</v>
      </c>
      <c r="G56" s="3" t="s">
        <v>15</v>
      </c>
      <c r="H56" s="3" t="s">
        <v>15</v>
      </c>
    </row>
    <row r="57" spans="1:8" x14ac:dyDescent="0.15">
      <c r="A57" s="6" t="s">
        <v>65</v>
      </c>
      <c r="B57" s="3" t="s">
        <v>15</v>
      </c>
      <c r="C57" s="3" t="s">
        <v>15</v>
      </c>
      <c r="D57" s="3" t="s">
        <v>15</v>
      </c>
      <c r="E57" s="3" t="s">
        <v>15</v>
      </c>
      <c r="F57" s="3" t="s">
        <v>15</v>
      </c>
      <c r="G57" s="3" t="s">
        <v>15</v>
      </c>
      <c r="H57" s="3" t="s">
        <v>15</v>
      </c>
    </row>
    <row r="58" spans="1:8" x14ac:dyDescent="0.15">
      <c r="A58" s="6" t="s">
        <v>66</v>
      </c>
      <c r="B58" s="3" t="s">
        <v>15</v>
      </c>
      <c r="C58" s="3" t="s">
        <v>15</v>
      </c>
      <c r="D58" s="3" t="s">
        <v>15</v>
      </c>
      <c r="E58" s="3" t="s">
        <v>15</v>
      </c>
      <c r="F58" s="3" t="s">
        <v>15</v>
      </c>
      <c r="G58" s="3" t="s">
        <v>15</v>
      </c>
      <c r="H58" s="3" t="s">
        <v>15</v>
      </c>
    </row>
    <row r="59" spans="1:8" x14ac:dyDescent="0.15">
      <c r="A59" s="6" t="s">
        <v>67</v>
      </c>
      <c r="B59" s="3">
        <v>394919235</v>
      </c>
      <c r="C59" s="3">
        <v>8000000</v>
      </c>
      <c r="D59" s="3" t="s">
        <v>15</v>
      </c>
      <c r="E59" s="3">
        <v>402919235</v>
      </c>
      <c r="F59" s="3">
        <v>132442685</v>
      </c>
      <c r="G59" s="3">
        <v>14590364</v>
      </c>
      <c r="H59" s="3">
        <v>270476550</v>
      </c>
    </row>
    <row r="60" spans="1:8" x14ac:dyDescent="0.15">
      <c r="A60" s="6" t="s">
        <v>68</v>
      </c>
      <c r="B60" s="3" t="s">
        <v>15</v>
      </c>
      <c r="C60" s="3" t="s">
        <v>15</v>
      </c>
      <c r="D60" s="3" t="s">
        <v>15</v>
      </c>
      <c r="E60" s="3" t="s">
        <v>15</v>
      </c>
      <c r="F60" s="3" t="s">
        <v>15</v>
      </c>
      <c r="G60" s="3" t="s">
        <v>15</v>
      </c>
      <c r="H60" s="3" t="s">
        <v>15</v>
      </c>
    </row>
    <row r="61" spans="1:8" x14ac:dyDescent="0.15">
      <c r="A61" s="6" t="s">
        <v>69</v>
      </c>
      <c r="B61" s="3">
        <v>41034269</v>
      </c>
      <c r="C61" s="3" t="s">
        <v>15</v>
      </c>
      <c r="D61" s="3">
        <v>28534969</v>
      </c>
      <c r="E61" s="3">
        <v>12499300</v>
      </c>
      <c r="F61" s="3" t="s">
        <v>15</v>
      </c>
      <c r="G61" s="3" t="s">
        <v>15</v>
      </c>
      <c r="H61" s="3">
        <v>12499300</v>
      </c>
    </row>
    <row r="62" spans="1:8" x14ac:dyDescent="0.15">
      <c r="A62" s="6" t="s">
        <v>70</v>
      </c>
      <c r="B62" s="3">
        <v>3521056201</v>
      </c>
      <c r="C62" s="3">
        <v>22171011</v>
      </c>
      <c r="D62" s="3">
        <v>103049685</v>
      </c>
      <c r="E62" s="3">
        <v>3440177527</v>
      </c>
      <c r="F62" s="3">
        <v>2385750913</v>
      </c>
      <c r="G62" s="3">
        <v>294387031</v>
      </c>
      <c r="H62" s="3">
        <v>1054426614</v>
      </c>
    </row>
    <row r="63" spans="1:8" x14ac:dyDescent="0.15">
      <c r="A63" s="6" t="s">
        <v>71</v>
      </c>
      <c r="B63" s="3">
        <v>193983840</v>
      </c>
      <c r="C63" s="3" t="s">
        <v>15</v>
      </c>
      <c r="D63" s="3" t="s">
        <v>15</v>
      </c>
      <c r="E63" s="3">
        <v>193983840</v>
      </c>
      <c r="F63" s="3">
        <v>174731973</v>
      </c>
      <c r="G63" s="3">
        <v>4017047</v>
      </c>
      <c r="H63" s="3">
        <v>19251867</v>
      </c>
    </row>
    <row r="64" spans="1:8" x14ac:dyDescent="0.15">
      <c r="A64" s="6" t="s">
        <v>72</v>
      </c>
      <c r="B64" s="3">
        <v>3145004361</v>
      </c>
      <c r="C64" s="3">
        <v>22171011</v>
      </c>
      <c r="D64" s="3">
        <v>103049685</v>
      </c>
      <c r="E64" s="3">
        <v>3064125687</v>
      </c>
      <c r="F64" s="3">
        <v>2211018940</v>
      </c>
      <c r="G64" s="3">
        <v>290369984</v>
      </c>
      <c r="H64" s="3">
        <v>853106747</v>
      </c>
    </row>
    <row r="65" spans="1:8" x14ac:dyDescent="0.15">
      <c r="A65" s="6" t="s">
        <v>73</v>
      </c>
      <c r="B65" s="3">
        <v>182068000</v>
      </c>
      <c r="C65" s="3" t="s">
        <v>15</v>
      </c>
      <c r="D65" s="3" t="s">
        <v>15</v>
      </c>
      <c r="E65" s="3">
        <v>182068000</v>
      </c>
      <c r="F65" s="3" t="s">
        <v>15</v>
      </c>
      <c r="G65" s="3" t="s">
        <v>15</v>
      </c>
      <c r="H65" s="3">
        <v>182068000</v>
      </c>
    </row>
    <row r="66" spans="1:8" x14ac:dyDescent="0.15">
      <c r="A66" s="6" t="s">
        <v>74</v>
      </c>
      <c r="B66" s="3">
        <v>184960823272</v>
      </c>
      <c r="C66" s="3">
        <v>1803413671</v>
      </c>
      <c r="D66" s="3">
        <v>395518241</v>
      </c>
      <c r="E66" s="3">
        <v>186368718702</v>
      </c>
      <c r="F66" s="3">
        <v>74483411005</v>
      </c>
      <c r="G66" s="3">
        <v>2511907938</v>
      </c>
      <c r="H66" s="3">
        <v>111885307697</v>
      </c>
    </row>
  </sheetData>
  <mergeCells count="1">
    <mergeCell ref="A1:H1"/>
  </mergeCells>
  <phoneticPr fontId="9"/>
  <pageMargins left="0.3888888888888889" right="0.3888888888888889" top="0.3888888888888889" bottom="0.3888888888888889" header="0.19444444444444445" footer="0.19444444444444445"/>
  <pageSetup paperSize="9" fitToHeight="0" orientation="landscape"/>
  <headerFooter>
    <oddHeader>&amp;R&amp;9&amp;D</oddHeader>
    <oddFooter>&amp;C&amp;9&amp;P/&amp;N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showGridLines="0" view="pageBreakPreview" zoomScale="110" zoomScaleNormal="100" zoomScaleSheetLayoutView="110" workbookViewId="0"/>
  </sheetViews>
  <sheetFormatPr defaultColWidth="8.875" defaultRowHeight="15.75" x14ac:dyDescent="0.35"/>
  <cols>
    <col min="1" max="1" width="22.875" style="9" customWidth="1"/>
    <col min="2" max="9" width="12.875" style="9" customWidth="1"/>
    <col min="10" max="16384" width="8.875" style="9"/>
  </cols>
  <sheetData>
    <row r="1" spans="1:9" ht="30" x14ac:dyDescent="0.6">
      <c r="A1" s="8" t="s">
        <v>202</v>
      </c>
    </row>
    <row r="2" spans="1:9" ht="18.75" x14ac:dyDescent="0.35">
      <c r="A2" s="10" t="s">
        <v>84</v>
      </c>
    </row>
    <row r="3" spans="1:9" ht="18.75" x14ac:dyDescent="0.35">
      <c r="A3" s="10" t="s">
        <v>85</v>
      </c>
    </row>
    <row r="4" spans="1:9" ht="18.75" x14ac:dyDescent="0.4">
      <c r="H4" s="12" t="s">
        <v>87</v>
      </c>
    </row>
    <row r="5" spans="1:9" ht="37.5" customHeight="1" x14ac:dyDescent="0.35">
      <c r="A5" s="68" t="s">
        <v>167</v>
      </c>
      <c r="B5" s="13" t="s">
        <v>203</v>
      </c>
      <c r="C5" s="14" t="s">
        <v>204</v>
      </c>
      <c r="D5" s="14" t="s">
        <v>205</v>
      </c>
      <c r="E5" s="14" t="s">
        <v>206</v>
      </c>
      <c r="F5" s="14" t="s">
        <v>207</v>
      </c>
      <c r="G5" s="14" t="s">
        <v>208</v>
      </c>
      <c r="H5" s="13" t="s">
        <v>209</v>
      </c>
      <c r="I5" s="14" t="s">
        <v>210</v>
      </c>
    </row>
    <row r="6" spans="1:9" ht="18" customHeight="1" x14ac:dyDescent="0.35">
      <c r="A6" s="70">
        <v>18574165131</v>
      </c>
      <c r="B6" s="71">
        <v>17741344131</v>
      </c>
      <c r="C6" s="72">
        <v>829651000</v>
      </c>
      <c r="D6" s="72">
        <v>3170000</v>
      </c>
      <c r="E6" s="72"/>
      <c r="F6" s="72"/>
      <c r="G6" s="72"/>
      <c r="H6" s="72"/>
      <c r="I6" s="24"/>
    </row>
  </sheetData>
  <phoneticPr fontId="9"/>
  <pageMargins left="0.9" right="0.3888888888888889" top="0.76" bottom="0.3888888888888889" header="0.19444444444444445" footer="0.19444444444444445"/>
  <pageSetup paperSize="9" scale="95"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view="pageBreakPreview" zoomScaleNormal="100" zoomScaleSheetLayoutView="100" workbookViewId="0"/>
  </sheetViews>
  <sheetFormatPr defaultColWidth="8.875" defaultRowHeight="15.75" x14ac:dyDescent="0.35"/>
  <cols>
    <col min="1" max="1" width="22.875" style="9" customWidth="1"/>
    <col min="2" max="2" width="61.875" style="9" customWidth="1"/>
    <col min="3" max="16384" width="8.875" style="9"/>
  </cols>
  <sheetData>
    <row r="1" spans="1:2" ht="30" x14ac:dyDescent="0.6">
      <c r="A1" s="8" t="s">
        <v>211</v>
      </c>
    </row>
    <row r="2" spans="1:2" ht="18.75" x14ac:dyDescent="0.35">
      <c r="A2" s="10" t="s">
        <v>84</v>
      </c>
    </row>
    <row r="3" spans="1:2" ht="18.75" x14ac:dyDescent="0.35">
      <c r="A3" s="10" t="s">
        <v>85</v>
      </c>
    </row>
    <row r="4" spans="1:2" ht="18.75" x14ac:dyDescent="0.4">
      <c r="B4" s="12" t="s">
        <v>87</v>
      </c>
    </row>
    <row r="5" spans="1:2" ht="22.5" customHeight="1" x14ac:dyDescent="0.35">
      <c r="A5" s="73" t="s">
        <v>212</v>
      </c>
      <c r="B5" s="13" t="s">
        <v>213</v>
      </c>
    </row>
    <row r="6" spans="1:2" ht="18" customHeight="1" x14ac:dyDescent="0.35">
      <c r="A6" s="74"/>
      <c r="B6" s="15" t="s">
        <v>96</v>
      </c>
    </row>
  </sheetData>
  <phoneticPr fontId="9"/>
  <pageMargins left="0.74" right="0.3888888888888889" top="0.68" bottom="0.3888888888888889" header="0.19444444444444445" footer="0.19444444444444445"/>
  <pageSetup paperSize="9"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view="pageBreakPreview" zoomScale="80" zoomScaleNormal="100" zoomScaleSheetLayoutView="80" workbookViewId="0"/>
  </sheetViews>
  <sheetFormatPr defaultColWidth="8.875" defaultRowHeight="15.75" x14ac:dyDescent="0.35"/>
  <cols>
    <col min="1" max="1" width="18.875" style="9" customWidth="1"/>
    <col min="2" max="6" width="20.875" style="9" customWidth="1"/>
    <col min="7" max="7" width="8.875" style="9"/>
    <col min="8" max="8" width="11.125" style="9" bestFit="1" customWidth="1"/>
    <col min="9" max="9" width="10.375" style="9" bestFit="1" customWidth="1"/>
    <col min="10" max="16384" width="8.875" style="9"/>
  </cols>
  <sheetData>
    <row r="1" spans="1:6" ht="30" x14ac:dyDescent="0.6">
      <c r="A1" s="8" t="s">
        <v>214</v>
      </c>
    </row>
    <row r="2" spans="1:6" ht="18.75" x14ac:dyDescent="0.35">
      <c r="A2" s="10" t="s">
        <v>84</v>
      </c>
    </row>
    <row r="3" spans="1:6" ht="18.75" x14ac:dyDescent="0.35">
      <c r="A3" s="10" t="s">
        <v>85</v>
      </c>
    </row>
    <row r="4" spans="1:6" ht="18.75" x14ac:dyDescent="0.4">
      <c r="F4" s="12" t="s">
        <v>124</v>
      </c>
    </row>
    <row r="5" spans="1:6" ht="22.5" customHeight="1" x14ac:dyDescent="0.35">
      <c r="A5" s="110" t="s">
        <v>5</v>
      </c>
      <c r="B5" s="110" t="s">
        <v>215</v>
      </c>
      <c r="C5" s="110" t="s">
        <v>216</v>
      </c>
      <c r="D5" s="110" t="s">
        <v>217</v>
      </c>
      <c r="E5" s="110"/>
      <c r="F5" s="110" t="s">
        <v>218</v>
      </c>
    </row>
    <row r="6" spans="1:6" ht="22.5" customHeight="1" x14ac:dyDescent="0.35">
      <c r="A6" s="110"/>
      <c r="B6" s="110"/>
      <c r="C6" s="110"/>
      <c r="D6" s="13" t="s">
        <v>219</v>
      </c>
      <c r="E6" s="13" t="s">
        <v>130</v>
      </c>
      <c r="F6" s="110"/>
    </row>
    <row r="7" spans="1:6" ht="18" customHeight="1" x14ac:dyDescent="0.35">
      <c r="A7" s="15" t="s">
        <v>220</v>
      </c>
      <c r="B7" s="18">
        <v>1150600</v>
      </c>
      <c r="C7" s="18">
        <v>129400</v>
      </c>
      <c r="D7" s="18" t="s">
        <v>108</v>
      </c>
      <c r="E7" s="18" t="s">
        <v>108</v>
      </c>
      <c r="F7" s="18">
        <v>1280000</v>
      </c>
    </row>
    <row r="8" spans="1:6" ht="18" customHeight="1" x14ac:dyDescent="0.35">
      <c r="A8" s="15" t="s">
        <v>221</v>
      </c>
      <c r="B8" s="18">
        <v>8295471</v>
      </c>
      <c r="C8" s="18">
        <v>3477529</v>
      </c>
      <c r="D8" s="18" t="s">
        <v>108</v>
      </c>
      <c r="E8" s="18" t="s">
        <v>108</v>
      </c>
      <c r="F8" s="18">
        <v>11773000</v>
      </c>
    </row>
    <row r="9" spans="1:6" s="75" customFormat="1" ht="18" customHeight="1" x14ac:dyDescent="0.35">
      <c r="A9" s="15" t="s">
        <v>222</v>
      </c>
      <c r="B9" s="18">
        <v>384073469</v>
      </c>
      <c r="C9" s="18">
        <v>450667000</v>
      </c>
      <c r="D9" s="18">
        <v>384073000</v>
      </c>
      <c r="E9" s="18" t="s">
        <v>108</v>
      </c>
      <c r="F9" s="18">
        <v>450667143</v>
      </c>
    </row>
    <row r="10" spans="1:6" ht="18" customHeight="1" x14ac:dyDescent="0.35">
      <c r="A10" s="15" t="s">
        <v>223</v>
      </c>
      <c r="B10" s="18">
        <v>3364392000</v>
      </c>
      <c r="C10" s="18" t="s">
        <v>108</v>
      </c>
      <c r="D10" s="18">
        <v>2504099000</v>
      </c>
      <c r="E10" s="18" t="s">
        <v>108</v>
      </c>
      <c r="F10" s="18">
        <v>860293000</v>
      </c>
    </row>
    <row r="11" spans="1:6" ht="18" customHeight="1" x14ac:dyDescent="0.35">
      <c r="A11" s="15"/>
      <c r="B11" s="18"/>
      <c r="C11" s="18"/>
      <c r="D11" s="18"/>
      <c r="E11" s="18"/>
      <c r="F11" s="18"/>
    </row>
    <row r="12" spans="1:6" ht="18" customHeight="1" x14ac:dyDescent="0.35">
      <c r="A12" s="15"/>
      <c r="B12" s="18"/>
      <c r="C12" s="18"/>
      <c r="D12" s="18"/>
      <c r="E12" s="18"/>
      <c r="F12" s="18"/>
    </row>
    <row r="13" spans="1:6" ht="18" customHeight="1" x14ac:dyDescent="0.35">
      <c r="A13" s="17" t="s">
        <v>74</v>
      </c>
      <c r="B13" s="18">
        <v>3757911540</v>
      </c>
      <c r="C13" s="18">
        <v>454273929</v>
      </c>
      <c r="D13" s="18">
        <v>2888172000</v>
      </c>
      <c r="E13" s="18">
        <v>0</v>
      </c>
      <c r="F13" s="18">
        <v>1324013143</v>
      </c>
    </row>
  </sheetData>
  <mergeCells count="5">
    <mergeCell ref="A5:A6"/>
    <mergeCell ref="B5:B6"/>
    <mergeCell ref="C5:C6"/>
    <mergeCell ref="D5:E5"/>
    <mergeCell ref="F5:F6"/>
  </mergeCells>
  <phoneticPr fontId="9"/>
  <pageMargins left="1.03" right="0.3888888888888889" top="0.74" bottom="0.3888888888888889" header="0.19444444444444445" footer="0.19444444444444445"/>
  <pageSetup paperSize="9" scale="96"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view="pageBreakPreview" zoomScale="92" zoomScaleNormal="70" zoomScaleSheetLayoutView="92" workbookViewId="0"/>
  </sheetViews>
  <sheetFormatPr defaultColWidth="9.875" defaultRowHeight="11.25" x14ac:dyDescent="0.15"/>
  <cols>
    <col min="1" max="1" width="28.625" style="7" customWidth="1"/>
    <col min="2" max="2" width="50.625" style="7" customWidth="1"/>
    <col min="3" max="5" width="18.625" style="7" customWidth="1"/>
    <col min="6" max="16384" width="9.875" style="7"/>
  </cols>
  <sheetData>
    <row r="1" spans="1:5" ht="21" x14ac:dyDescent="0.2">
      <c r="A1" s="76" t="s">
        <v>224</v>
      </c>
    </row>
    <row r="2" spans="1:5" ht="18.75" x14ac:dyDescent="0.15">
      <c r="A2" s="10" t="s">
        <v>84</v>
      </c>
    </row>
    <row r="3" spans="1:5" ht="18.75" x14ac:dyDescent="0.15">
      <c r="A3" s="10" t="s">
        <v>85</v>
      </c>
    </row>
    <row r="4" spans="1:5" ht="13.5" x14ac:dyDescent="0.15">
      <c r="E4" s="4" t="s">
        <v>225</v>
      </c>
    </row>
    <row r="5" spans="1:5" ht="22.5" customHeight="1" x14ac:dyDescent="0.15">
      <c r="A5" s="77" t="s">
        <v>5</v>
      </c>
      <c r="B5" s="77" t="s">
        <v>226</v>
      </c>
      <c r="C5" s="77" t="s">
        <v>227</v>
      </c>
      <c r="D5" s="77" t="s">
        <v>228</v>
      </c>
      <c r="E5" s="77" t="s">
        <v>229</v>
      </c>
    </row>
    <row r="6" spans="1:5" ht="18" customHeight="1" x14ac:dyDescent="0.15">
      <c r="A6" s="116" t="s">
        <v>230</v>
      </c>
      <c r="B6" s="78" t="s">
        <v>231</v>
      </c>
      <c r="C6" s="79" t="s">
        <v>232</v>
      </c>
      <c r="D6" s="80">
        <v>194393000</v>
      </c>
      <c r="E6" s="79" t="s">
        <v>233</v>
      </c>
    </row>
    <row r="7" spans="1:5" ht="18" customHeight="1" x14ac:dyDescent="0.15">
      <c r="A7" s="116"/>
      <c r="B7" s="79" t="s">
        <v>234</v>
      </c>
      <c r="C7" s="79" t="s">
        <v>232</v>
      </c>
      <c r="D7" s="80">
        <v>202231000</v>
      </c>
      <c r="E7" s="79" t="s">
        <v>235</v>
      </c>
    </row>
    <row r="8" spans="1:5" ht="18" hidden="1" customHeight="1" x14ac:dyDescent="0.15">
      <c r="A8" s="116"/>
      <c r="B8" s="79" t="s">
        <v>236</v>
      </c>
      <c r="C8" s="3" t="s">
        <v>108</v>
      </c>
      <c r="D8" s="81"/>
      <c r="E8" s="3" t="s">
        <v>108</v>
      </c>
    </row>
    <row r="9" spans="1:5" ht="18" customHeight="1" x14ac:dyDescent="0.15">
      <c r="A9" s="117"/>
      <c r="B9" s="82" t="s">
        <v>237</v>
      </c>
      <c r="C9" s="83"/>
      <c r="D9" s="80">
        <v>396624000</v>
      </c>
      <c r="E9" s="83"/>
    </row>
    <row r="10" spans="1:5" ht="18" customHeight="1" x14ac:dyDescent="0.15">
      <c r="A10" s="118" t="s">
        <v>238</v>
      </c>
      <c r="B10" s="79" t="s">
        <v>239</v>
      </c>
      <c r="C10" s="79"/>
      <c r="D10" s="80">
        <v>0</v>
      </c>
      <c r="E10" s="79"/>
    </row>
    <row r="11" spans="1:5" ht="18" customHeight="1" x14ac:dyDescent="0.15">
      <c r="A11" s="118"/>
      <c r="B11" s="79" t="s">
        <v>240</v>
      </c>
      <c r="C11" s="79" t="s">
        <v>241</v>
      </c>
      <c r="D11" s="80">
        <v>111359000</v>
      </c>
      <c r="E11" s="79" t="s">
        <v>233</v>
      </c>
    </row>
    <row r="12" spans="1:5" ht="18" customHeight="1" x14ac:dyDescent="0.15">
      <c r="A12" s="118"/>
      <c r="B12" s="79" t="s">
        <v>242</v>
      </c>
      <c r="C12" s="79" t="s">
        <v>243</v>
      </c>
      <c r="D12" s="80">
        <v>62445953</v>
      </c>
      <c r="E12" s="79" t="s">
        <v>235</v>
      </c>
    </row>
    <row r="13" spans="1:5" ht="18" customHeight="1" x14ac:dyDescent="0.15">
      <c r="A13" s="118"/>
      <c r="B13" s="79" t="s">
        <v>244</v>
      </c>
      <c r="C13" s="3" t="s">
        <v>108</v>
      </c>
      <c r="D13" s="80">
        <v>46200000</v>
      </c>
      <c r="E13" s="79" t="s">
        <v>233</v>
      </c>
    </row>
    <row r="14" spans="1:5" ht="18" customHeight="1" x14ac:dyDescent="0.15">
      <c r="A14" s="118"/>
      <c r="B14" s="79" t="s">
        <v>245</v>
      </c>
      <c r="C14" s="3" t="s">
        <v>108</v>
      </c>
      <c r="D14" s="80">
        <v>6026000</v>
      </c>
      <c r="E14" s="79" t="s">
        <v>235</v>
      </c>
    </row>
    <row r="15" spans="1:5" ht="18" customHeight="1" x14ac:dyDescent="0.15">
      <c r="A15" s="118"/>
      <c r="B15" s="79" t="s">
        <v>236</v>
      </c>
      <c r="C15" s="3" t="s">
        <v>108</v>
      </c>
      <c r="D15" s="80">
        <v>5362484491</v>
      </c>
      <c r="E15" s="3" t="s">
        <v>108</v>
      </c>
    </row>
    <row r="16" spans="1:5" ht="18" customHeight="1" x14ac:dyDescent="0.15">
      <c r="A16" s="117"/>
      <c r="B16" s="82" t="s">
        <v>237</v>
      </c>
      <c r="C16" s="83"/>
      <c r="D16" s="80">
        <v>5588515444</v>
      </c>
      <c r="E16" s="83"/>
    </row>
    <row r="17" spans="1:5" ht="18" customHeight="1" x14ac:dyDescent="0.15">
      <c r="A17" s="82" t="s">
        <v>74</v>
      </c>
      <c r="B17" s="83"/>
      <c r="C17" s="83"/>
      <c r="D17" s="80">
        <v>5985139444</v>
      </c>
      <c r="E17" s="83"/>
    </row>
  </sheetData>
  <mergeCells count="2">
    <mergeCell ref="A6:A9"/>
    <mergeCell ref="A10:A16"/>
  </mergeCells>
  <phoneticPr fontId="9"/>
  <pageMargins left="0.3888888888888889" right="0.3888888888888889" top="0.3888888888888889" bottom="0.3888888888888889" header="0.19444444444444445" footer="0.19444444444444445"/>
  <pageSetup paperSize="9" scale="93" fitToHeight="0" orientation="landscape" horizontalDpi="300" verticalDpi="300" r:id="rId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view="pageBreakPreview" zoomScaleNormal="100" zoomScaleSheetLayoutView="100" workbookViewId="0"/>
  </sheetViews>
  <sheetFormatPr defaultColWidth="8.875" defaultRowHeight="15.75" x14ac:dyDescent="0.35"/>
  <cols>
    <col min="1" max="2" width="23.875" style="9" customWidth="1"/>
    <col min="3" max="3" width="24.875" style="9" customWidth="1"/>
    <col min="4" max="4" width="28.875" style="9" customWidth="1"/>
    <col min="5" max="5" width="24.875" style="9" customWidth="1"/>
    <col min="6" max="16384" width="8.875" style="9"/>
  </cols>
  <sheetData>
    <row r="1" spans="1:5" ht="30" x14ac:dyDescent="0.35">
      <c r="A1" s="84" t="s">
        <v>246</v>
      </c>
      <c r="B1" s="84"/>
      <c r="C1" s="10"/>
      <c r="D1" s="10"/>
      <c r="E1" s="10"/>
    </row>
    <row r="2" spans="1:5" ht="19.5" x14ac:dyDescent="0.4">
      <c r="A2" s="10" t="s">
        <v>84</v>
      </c>
      <c r="B2" s="10"/>
      <c r="E2" s="85"/>
    </row>
    <row r="3" spans="1:5" ht="19.5" x14ac:dyDescent="0.4">
      <c r="A3" s="10" t="s">
        <v>85</v>
      </c>
      <c r="B3" s="10"/>
      <c r="E3" s="85"/>
    </row>
    <row r="4" spans="1:5" ht="18.75" x14ac:dyDescent="0.4">
      <c r="B4" s="10"/>
      <c r="E4" s="12" t="s">
        <v>87</v>
      </c>
    </row>
    <row r="5" spans="1:5" ht="22.5" customHeight="1" x14ac:dyDescent="0.35">
      <c r="A5" s="86" t="s">
        <v>247</v>
      </c>
      <c r="B5" s="86" t="s">
        <v>5</v>
      </c>
      <c r="C5" s="126" t="s">
        <v>248</v>
      </c>
      <c r="D5" s="126"/>
      <c r="E5" s="86" t="s">
        <v>228</v>
      </c>
    </row>
    <row r="6" spans="1:5" ht="18" customHeight="1" x14ac:dyDescent="0.35">
      <c r="A6" s="124" t="s">
        <v>249</v>
      </c>
      <c r="B6" s="124" t="s">
        <v>250</v>
      </c>
      <c r="C6" s="120" t="s">
        <v>251</v>
      </c>
      <c r="D6" s="121"/>
      <c r="E6" s="87">
        <v>353544000</v>
      </c>
    </row>
    <row r="7" spans="1:5" ht="18" customHeight="1" x14ac:dyDescent="0.35">
      <c r="A7" s="124"/>
      <c r="B7" s="124"/>
      <c r="C7" s="120" t="s">
        <v>252</v>
      </c>
      <c r="D7" s="121"/>
      <c r="E7" s="87">
        <v>88557000</v>
      </c>
    </row>
    <row r="8" spans="1:5" ht="18" customHeight="1" x14ac:dyDescent="0.35">
      <c r="A8" s="124"/>
      <c r="B8" s="124"/>
      <c r="C8" s="120" t="s">
        <v>253</v>
      </c>
      <c r="D8" s="121"/>
      <c r="E8" s="87">
        <v>524231000</v>
      </c>
    </row>
    <row r="9" spans="1:5" ht="18" customHeight="1" x14ac:dyDescent="0.35">
      <c r="A9" s="124"/>
      <c r="B9" s="124"/>
      <c r="C9" s="120" t="s">
        <v>254</v>
      </c>
      <c r="D9" s="121"/>
      <c r="E9" s="87">
        <v>497298000</v>
      </c>
    </row>
    <row r="10" spans="1:5" ht="18" customHeight="1" x14ac:dyDescent="0.35">
      <c r="A10" s="124"/>
      <c r="B10" s="124"/>
      <c r="C10" s="120" t="s">
        <v>255</v>
      </c>
      <c r="D10" s="121"/>
      <c r="E10" s="87">
        <v>827059000</v>
      </c>
    </row>
    <row r="11" spans="1:5" ht="18" customHeight="1" x14ac:dyDescent="0.35">
      <c r="A11" s="124"/>
      <c r="B11" s="124"/>
      <c r="C11" s="120" t="s">
        <v>256</v>
      </c>
      <c r="D11" s="121"/>
      <c r="E11" s="87">
        <v>1750016000</v>
      </c>
    </row>
    <row r="12" spans="1:5" ht="18" customHeight="1" x14ac:dyDescent="0.4">
      <c r="A12" s="124"/>
      <c r="B12" s="124"/>
      <c r="C12" s="120"/>
      <c r="D12" s="121"/>
      <c r="E12" s="88"/>
    </row>
    <row r="13" spans="1:5" ht="18" customHeight="1" x14ac:dyDescent="0.4">
      <c r="A13" s="124"/>
      <c r="B13" s="124"/>
      <c r="C13" s="120" t="s">
        <v>257</v>
      </c>
      <c r="D13" s="121"/>
      <c r="E13" s="89">
        <v>14261695491</v>
      </c>
    </row>
    <row r="14" spans="1:5" ht="18" customHeight="1" x14ac:dyDescent="0.35">
      <c r="A14" s="124"/>
      <c r="B14" s="124"/>
      <c r="C14" s="122"/>
      <c r="D14" s="123"/>
      <c r="E14" s="90"/>
    </row>
    <row r="15" spans="1:5" ht="18" customHeight="1" x14ac:dyDescent="0.35">
      <c r="A15" s="124"/>
      <c r="B15" s="124"/>
      <c r="C15" s="119" t="s">
        <v>258</v>
      </c>
      <c r="D15" s="119"/>
      <c r="E15" s="90">
        <v>18302400491</v>
      </c>
    </row>
    <row r="16" spans="1:5" ht="18" customHeight="1" x14ac:dyDescent="0.35">
      <c r="A16" s="124"/>
      <c r="B16" s="124" t="s">
        <v>259</v>
      </c>
      <c r="C16" s="125" t="s">
        <v>260</v>
      </c>
      <c r="D16" s="91" t="s">
        <v>261</v>
      </c>
      <c r="E16" s="87">
        <v>695736000</v>
      </c>
    </row>
    <row r="17" spans="1:5" ht="18" customHeight="1" x14ac:dyDescent="0.35">
      <c r="A17" s="124"/>
      <c r="B17" s="124"/>
      <c r="C17" s="124"/>
      <c r="D17" s="91" t="s">
        <v>262</v>
      </c>
      <c r="E17" s="87">
        <v>54606000</v>
      </c>
    </row>
    <row r="18" spans="1:5" ht="18" customHeight="1" x14ac:dyDescent="0.35">
      <c r="A18" s="124"/>
      <c r="B18" s="124"/>
      <c r="C18" s="124"/>
      <c r="D18" s="91"/>
      <c r="E18" s="87"/>
    </row>
    <row r="19" spans="1:5" ht="18" customHeight="1" x14ac:dyDescent="0.35">
      <c r="A19" s="124"/>
      <c r="B19" s="124"/>
      <c r="C19" s="124"/>
      <c r="D19" s="92" t="s">
        <v>237</v>
      </c>
      <c r="E19" s="87">
        <v>750342000</v>
      </c>
    </row>
    <row r="20" spans="1:5" ht="18" customHeight="1" x14ac:dyDescent="0.35">
      <c r="A20" s="124"/>
      <c r="B20" s="124"/>
      <c r="C20" s="125" t="s">
        <v>263</v>
      </c>
      <c r="D20" s="91" t="s">
        <v>261</v>
      </c>
      <c r="E20" s="90">
        <v>4092954268</v>
      </c>
    </row>
    <row r="21" spans="1:5" ht="18" customHeight="1" x14ac:dyDescent="0.35">
      <c r="A21" s="124"/>
      <c r="B21" s="124"/>
      <c r="C21" s="124"/>
      <c r="D21" s="91" t="s">
        <v>262</v>
      </c>
      <c r="E21" s="90">
        <v>1892204000</v>
      </c>
    </row>
    <row r="22" spans="1:5" ht="18" customHeight="1" x14ac:dyDescent="0.35">
      <c r="A22" s="124"/>
      <c r="B22" s="124"/>
      <c r="C22" s="124"/>
      <c r="D22" s="91"/>
      <c r="E22" s="87"/>
    </row>
    <row r="23" spans="1:5" ht="18" customHeight="1" x14ac:dyDescent="0.35">
      <c r="A23" s="124"/>
      <c r="B23" s="124"/>
      <c r="C23" s="124"/>
      <c r="D23" s="92" t="s">
        <v>264</v>
      </c>
      <c r="E23" s="90">
        <v>5985158268</v>
      </c>
    </row>
    <row r="24" spans="1:5" ht="18" customHeight="1" x14ac:dyDescent="0.35">
      <c r="A24" s="121"/>
      <c r="B24" s="121"/>
      <c r="C24" s="119" t="s">
        <v>258</v>
      </c>
      <c r="D24" s="119"/>
      <c r="E24" s="90">
        <v>6735500268</v>
      </c>
    </row>
    <row r="25" spans="1:5" ht="18" customHeight="1" x14ac:dyDescent="0.35">
      <c r="A25" s="121"/>
      <c r="B25" s="119" t="s">
        <v>265</v>
      </c>
      <c r="C25" s="119"/>
      <c r="D25" s="119"/>
      <c r="E25" s="90">
        <v>25037900759</v>
      </c>
    </row>
  </sheetData>
  <mergeCells count="18">
    <mergeCell ref="C5:D5"/>
    <mergeCell ref="A6:A25"/>
    <mergeCell ref="B6:B15"/>
    <mergeCell ref="C6:D6"/>
    <mergeCell ref="C7:D7"/>
    <mergeCell ref="C8:D8"/>
    <mergeCell ref="C9:D9"/>
    <mergeCell ref="C10:D10"/>
    <mergeCell ref="C11:D11"/>
    <mergeCell ref="C12:D12"/>
    <mergeCell ref="B25:D25"/>
    <mergeCell ref="C13:D13"/>
    <mergeCell ref="C14:D14"/>
    <mergeCell ref="C15:D15"/>
    <mergeCell ref="B16:B24"/>
    <mergeCell ref="C16:C19"/>
    <mergeCell ref="C20:C23"/>
    <mergeCell ref="C24:D24"/>
  </mergeCells>
  <phoneticPr fontId="9"/>
  <pageMargins left="0.71" right="0.3888888888888889" top="0.64" bottom="0.3888888888888889" header="0.19444444444444445" footer="0.19444444444444445"/>
  <pageSetup paperSize="9" scale="96"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view="pageBreakPreview" zoomScaleNormal="100" zoomScaleSheetLayoutView="100" workbookViewId="0">
      <selection sqref="A1:F1"/>
    </sheetView>
  </sheetViews>
  <sheetFormatPr defaultColWidth="8.875" defaultRowHeight="20.25" customHeight="1" x14ac:dyDescent="0.4"/>
  <cols>
    <col min="1" max="1" width="23.375" style="93" customWidth="1"/>
    <col min="2" max="6" width="20.875" style="93" customWidth="1"/>
    <col min="7" max="7" width="15.125" style="93" bestFit="1" customWidth="1"/>
    <col min="8" max="16384" width="8.875" style="93"/>
  </cols>
  <sheetData>
    <row r="1" spans="1:6" ht="21" customHeight="1" x14ac:dyDescent="0.4">
      <c r="A1" s="127" t="s">
        <v>266</v>
      </c>
      <c r="B1" s="128"/>
      <c r="C1" s="128"/>
      <c r="D1" s="128"/>
      <c r="E1" s="128"/>
      <c r="F1" s="128"/>
    </row>
    <row r="2" spans="1:6" ht="19.5" x14ac:dyDescent="0.4">
      <c r="A2" s="10" t="s">
        <v>84</v>
      </c>
      <c r="B2" s="94"/>
      <c r="C2" s="10"/>
      <c r="D2" s="10"/>
      <c r="E2" s="10"/>
      <c r="F2" s="85"/>
    </row>
    <row r="3" spans="1:6" ht="18.75" x14ac:dyDescent="0.4">
      <c r="A3" s="10" t="s">
        <v>85</v>
      </c>
      <c r="B3" s="10"/>
      <c r="C3" s="10"/>
      <c r="D3" s="10"/>
      <c r="E3" s="10"/>
      <c r="F3" s="95" t="s">
        <v>267</v>
      </c>
    </row>
    <row r="4" spans="1:6" ht="18.75" x14ac:dyDescent="0.4">
      <c r="A4" s="129" t="s">
        <v>5</v>
      </c>
      <c r="B4" s="131" t="s">
        <v>228</v>
      </c>
      <c r="C4" s="131" t="s">
        <v>268</v>
      </c>
      <c r="D4" s="131"/>
      <c r="E4" s="131"/>
      <c r="F4" s="131"/>
    </row>
    <row r="5" spans="1:6" ht="18.75" x14ac:dyDescent="0.4">
      <c r="A5" s="129"/>
      <c r="B5" s="131"/>
      <c r="C5" s="131" t="s">
        <v>259</v>
      </c>
      <c r="D5" s="131" t="s">
        <v>269</v>
      </c>
      <c r="E5" s="131" t="s">
        <v>250</v>
      </c>
      <c r="F5" s="131" t="s">
        <v>130</v>
      </c>
    </row>
    <row r="6" spans="1:6" ht="19.5" thickBot="1" x14ac:dyDescent="0.45">
      <c r="A6" s="130"/>
      <c r="B6" s="132"/>
      <c r="C6" s="132"/>
      <c r="D6" s="132"/>
      <c r="E6" s="132"/>
      <c r="F6" s="132"/>
    </row>
    <row r="7" spans="1:6" ht="21" customHeight="1" thickTop="1" x14ac:dyDescent="0.4">
      <c r="A7" s="96" t="s">
        <v>270</v>
      </c>
      <c r="B7" s="97">
        <v>24847613498</v>
      </c>
      <c r="C7" s="97">
        <v>5985158268</v>
      </c>
      <c r="D7" s="97">
        <v>192818000</v>
      </c>
      <c r="E7" s="97">
        <v>17367023416</v>
      </c>
      <c r="F7" s="98">
        <v>1302613814</v>
      </c>
    </row>
    <row r="8" spans="1:6" s="101" customFormat="1" ht="21" customHeight="1" x14ac:dyDescent="0.4">
      <c r="A8" s="99" t="s">
        <v>271</v>
      </c>
      <c r="B8" s="100">
        <v>1626660419</v>
      </c>
      <c r="C8" s="100">
        <v>750342000</v>
      </c>
      <c r="D8" s="100">
        <v>1057500000</v>
      </c>
      <c r="E8" s="100">
        <v>-181181581</v>
      </c>
      <c r="F8" s="100" t="s">
        <v>108</v>
      </c>
    </row>
    <row r="9" spans="1:6" ht="21" customHeight="1" x14ac:dyDescent="0.4">
      <c r="A9" s="96" t="s">
        <v>272</v>
      </c>
      <c r="B9" s="97">
        <v>1116558656</v>
      </c>
      <c r="C9" s="97" t="s">
        <v>108</v>
      </c>
      <c r="D9" s="97" t="s">
        <v>108</v>
      </c>
      <c r="E9" s="97">
        <v>1116558656</v>
      </c>
      <c r="F9" s="98" t="s">
        <v>108</v>
      </c>
    </row>
    <row r="10" spans="1:6" ht="21" customHeight="1" x14ac:dyDescent="0.4">
      <c r="A10" s="96" t="s">
        <v>130</v>
      </c>
      <c r="B10" s="97"/>
      <c r="C10" s="97"/>
      <c r="D10" s="97"/>
      <c r="E10" s="97"/>
      <c r="F10" s="98"/>
    </row>
    <row r="11" spans="1:6" ht="21" customHeight="1" x14ac:dyDescent="0.4">
      <c r="A11" s="102" t="s">
        <v>74</v>
      </c>
      <c r="B11" s="97">
        <v>27590832573</v>
      </c>
      <c r="C11" s="97">
        <v>6735500268</v>
      </c>
      <c r="D11" s="97">
        <v>1250318000</v>
      </c>
      <c r="E11" s="97">
        <v>18302400491</v>
      </c>
      <c r="F11" s="98">
        <v>1302613814</v>
      </c>
    </row>
  </sheetData>
  <mergeCells count="8">
    <mergeCell ref="A1:F1"/>
    <mergeCell ref="A4:A6"/>
    <mergeCell ref="B4:B6"/>
    <mergeCell ref="C4:F4"/>
    <mergeCell ref="C5:C6"/>
    <mergeCell ref="D5:D6"/>
    <mergeCell ref="E5:E6"/>
    <mergeCell ref="F5:F6"/>
  </mergeCells>
  <phoneticPr fontId="9"/>
  <pageMargins left="0.7" right="0.7" top="0.75" bottom="0.75" header="0.3" footer="0.3"/>
  <pageSetup paperSize="9" scale="92" fitToHeight="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view="pageBreakPreview" zoomScaleNormal="100" zoomScaleSheetLayoutView="100" workbookViewId="0">
      <selection activeCell="B8" sqref="B8"/>
    </sheetView>
  </sheetViews>
  <sheetFormatPr defaultColWidth="8.875" defaultRowHeight="15.75" x14ac:dyDescent="0.35"/>
  <cols>
    <col min="1" max="1" width="60.875" style="9" customWidth="1"/>
    <col min="2" max="2" width="40.875" style="9" customWidth="1"/>
    <col min="3" max="16384" width="8.875" style="9"/>
  </cols>
  <sheetData>
    <row r="1" spans="1:2" ht="30" x14ac:dyDescent="0.6">
      <c r="A1" s="8" t="s">
        <v>273</v>
      </c>
    </row>
    <row r="2" spans="1:2" ht="19.5" x14ac:dyDescent="0.4">
      <c r="A2" s="10" t="s">
        <v>84</v>
      </c>
      <c r="B2" s="85"/>
    </row>
    <row r="3" spans="1:2" ht="19.5" x14ac:dyDescent="0.4">
      <c r="A3" s="10" t="s">
        <v>85</v>
      </c>
      <c r="B3" s="85"/>
    </row>
    <row r="4" spans="1:2" ht="19.5" x14ac:dyDescent="0.4">
      <c r="A4" s="85"/>
      <c r="B4" s="103" t="s">
        <v>274</v>
      </c>
    </row>
    <row r="5" spans="1:2" ht="21" customHeight="1" x14ac:dyDescent="0.35">
      <c r="A5" s="104" t="s">
        <v>125</v>
      </c>
      <c r="B5" s="104" t="s">
        <v>218</v>
      </c>
    </row>
    <row r="6" spans="1:2" ht="21" customHeight="1" x14ac:dyDescent="0.35">
      <c r="A6" s="105" t="s">
        <v>275</v>
      </c>
      <c r="B6" s="106">
        <v>1461848633</v>
      </c>
    </row>
    <row r="7" spans="1:2" ht="21" customHeight="1" x14ac:dyDescent="0.35">
      <c r="A7" s="105" t="s">
        <v>276</v>
      </c>
      <c r="B7" s="106">
        <v>41102624</v>
      </c>
    </row>
    <row r="8" spans="1:2" ht="21" customHeight="1" x14ac:dyDescent="0.35">
      <c r="A8" s="107" t="s">
        <v>74</v>
      </c>
      <c r="B8" s="108">
        <f>SUM(B6:B7)</f>
        <v>1502951257</v>
      </c>
    </row>
  </sheetData>
  <phoneticPr fontId="9"/>
  <pageMargins left="0.7" right="0.7" top="0.75" bottom="0.75" header="0.3" footer="0.3"/>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workbookViewId="0">
      <selection sqref="A1:I1"/>
    </sheetView>
  </sheetViews>
  <sheetFormatPr defaultColWidth="8.875" defaultRowHeight="11.25" x14ac:dyDescent="0.15"/>
  <cols>
    <col min="1" max="1" width="30.875" style="7" customWidth="1"/>
    <col min="2" max="11" width="15.875" style="7" customWidth="1"/>
    <col min="12" max="16384" width="8.875" style="7"/>
  </cols>
  <sheetData>
    <row r="1" spans="1:9" ht="21" x14ac:dyDescent="0.15">
      <c r="A1" s="109" t="s">
        <v>75</v>
      </c>
      <c r="B1" s="109"/>
      <c r="C1" s="109"/>
      <c r="D1" s="109"/>
      <c r="E1" s="109"/>
      <c r="F1" s="109"/>
      <c r="G1" s="109"/>
      <c r="H1" s="109"/>
      <c r="I1" s="109"/>
    </row>
    <row r="2" spans="1:9" ht="13.5" x14ac:dyDescent="0.15">
      <c r="A2" s="1" t="s">
        <v>1</v>
      </c>
      <c r="B2" s="1"/>
      <c r="C2" s="1"/>
      <c r="D2" s="1"/>
      <c r="E2" s="1"/>
      <c r="F2" s="1"/>
      <c r="G2" s="1"/>
      <c r="H2" s="1"/>
      <c r="I2" s="4" t="s">
        <v>2</v>
      </c>
    </row>
    <row r="3" spans="1:9" ht="13.5" x14ac:dyDescent="0.15">
      <c r="A3" s="1" t="s">
        <v>3</v>
      </c>
      <c r="B3" s="1"/>
      <c r="C3" s="1"/>
      <c r="D3" s="1"/>
      <c r="E3" s="1"/>
      <c r="F3" s="1"/>
      <c r="G3" s="1"/>
      <c r="H3" s="1"/>
      <c r="I3" s="1"/>
    </row>
    <row r="4" spans="1:9" ht="13.5" x14ac:dyDescent="0.15">
      <c r="A4" s="1"/>
      <c r="B4" s="1"/>
      <c r="C4" s="1"/>
      <c r="D4" s="1"/>
      <c r="E4" s="1"/>
      <c r="F4" s="1"/>
      <c r="G4" s="1"/>
      <c r="H4" s="1"/>
      <c r="I4" s="4" t="s">
        <v>4</v>
      </c>
    </row>
    <row r="5" spans="1:9" ht="22.5" x14ac:dyDescent="0.15">
      <c r="A5" s="5" t="s">
        <v>5</v>
      </c>
      <c r="B5" s="2" t="s">
        <v>76</v>
      </c>
      <c r="C5" s="5" t="s">
        <v>77</v>
      </c>
      <c r="D5" s="5" t="s">
        <v>78</v>
      </c>
      <c r="E5" s="5" t="s">
        <v>79</v>
      </c>
      <c r="F5" s="5" t="s">
        <v>80</v>
      </c>
      <c r="G5" s="5" t="s">
        <v>81</v>
      </c>
      <c r="H5" s="5" t="s">
        <v>82</v>
      </c>
      <c r="I5" s="5" t="s">
        <v>74</v>
      </c>
    </row>
    <row r="6" spans="1:9" x14ac:dyDescent="0.15">
      <c r="A6" s="6" t="s">
        <v>13</v>
      </c>
      <c r="B6" s="3">
        <v>6081734040</v>
      </c>
      <c r="C6" s="3">
        <v>20327346382</v>
      </c>
      <c r="D6" s="3">
        <v>15577534950</v>
      </c>
      <c r="E6" s="3">
        <v>2903249479</v>
      </c>
      <c r="F6" s="3">
        <v>905332812</v>
      </c>
      <c r="G6" s="3">
        <v>1502591278</v>
      </c>
      <c r="H6" s="3">
        <v>6821571197</v>
      </c>
      <c r="I6" s="3">
        <v>54119360152</v>
      </c>
    </row>
    <row r="7" spans="1:9" x14ac:dyDescent="0.15">
      <c r="A7" s="6" t="s">
        <v>14</v>
      </c>
      <c r="B7" s="3">
        <v>5491563743</v>
      </c>
      <c r="C7" s="3">
        <v>11556877152</v>
      </c>
      <c r="D7" s="3">
        <v>11840003178</v>
      </c>
      <c r="E7" s="3">
        <v>2791947642</v>
      </c>
      <c r="F7" s="3">
        <v>450544164</v>
      </c>
      <c r="G7" s="3">
        <v>820883594</v>
      </c>
      <c r="H7" s="3">
        <v>4755335259</v>
      </c>
      <c r="I7" s="3">
        <v>37707154734</v>
      </c>
    </row>
    <row r="8" spans="1:9" x14ac:dyDescent="0.15">
      <c r="A8" s="6" t="s">
        <v>16</v>
      </c>
      <c r="B8" s="3" t="s">
        <v>15</v>
      </c>
      <c r="C8" s="3" t="s">
        <v>15</v>
      </c>
      <c r="D8" s="3" t="s">
        <v>15</v>
      </c>
      <c r="E8" s="3" t="s">
        <v>15</v>
      </c>
      <c r="F8" s="3" t="s">
        <v>15</v>
      </c>
      <c r="G8" s="3" t="s">
        <v>15</v>
      </c>
      <c r="H8" s="3" t="s">
        <v>15</v>
      </c>
      <c r="I8" s="3" t="s">
        <v>15</v>
      </c>
    </row>
    <row r="9" spans="1:9" x14ac:dyDescent="0.15">
      <c r="A9" s="6" t="s">
        <v>17</v>
      </c>
      <c r="B9" s="3">
        <v>439155912</v>
      </c>
      <c r="C9" s="3">
        <v>7007403889</v>
      </c>
      <c r="D9" s="3">
        <v>3544555338</v>
      </c>
      <c r="E9" s="3">
        <v>66741421</v>
      </c>
      <c r="F9" s="3">
        <v>394353558</v>
      </c>
      <c r="G9" s="3">
        <v>341987892</v>
      </c>
      <c r="H9" s="3">
        <v>1668180179</v>
      </c>
      <c r="I9" s="3">
        <v>13462378201</v>
      </c>
    </row>
    <row r="10" spans="1:9" x14ac:dyDescent="0.15">
      <c r="A10" s="6" t="s">
        <v>18</v>
      </c>
      <c r="B10" s="3">
        <v>26412492</v>
      </c>
      <c r="C10" s="3">
        <v>1517308227</v>
      </c>
      <c r="D10" s="3">
        <v>162247453</v>
      </c>
      <c r="E10" s="3">
        <v>6455060</v>
      </c>
      <c r="F10" s="3">
        <v>54907438</v>
      </c>
      <c r="G10" s="3">
        <v>47341694</v>
      </c>
      <c r="H10" s="3">
        <v>274554571</v>
      </c>
      <c r="I10" s="3">
        <v>2089226935</v>
      </c>
    </row>
    <row r="11" spans="1:9" x14ac:dyDescent="0.15">
      <c r="A11" s="6" t="s">
        <v>19</v>
      </c>
      <c r="B11" s="3">
        <v>124601893</v>
      </c>
      <c r="C11" s="3">
        <v>141250114</v>
      </c>
      <c r="D11" s="3">
        <v>6088981</v>
      </c>
      <c r="E11" s="3">
        <v>38105356</v>
      </c>
      <c r="F11" s="3">
        <v>5527652</v>
      </c>
      <c r="G11" s="3">
        <v>285844098</v>
      </c>
      <c r="H11" s="3">
        <v>123501188</v>
      </c>
      <c r="I11" s="3">
        <v>724919282</v>
      </c>
    </row>
    <row r="12" spans="1:9" x14ac:dyDescent="0.15">
      <c r="A12" s="6" t="s">
        <v>20</v>
      </c>
      <c r="B12" s="3" t="s">
        <v>15</v>
      </c>
      <c r="C12" s="3" t="s">
        <v>15</v>
      </c>
      <c r="D12" s="3" t="s">
        <v>15</v>
      </c>
      <c r="E12" s="3" t="s">
        <v>15</v>
      </c>
      <c r="F12" s="3" t="s">
        <v>15</v>
      </c>
      <c r="G12" s="3" t="s">
        <v>15</v>
      </c>
      <c r="H12" s="3" t="s">
        <v>15</v>
      </c>
      <c r="I12" s="3" t="s">
        <v>15</v>
      </c>
    </row>
    <row r="13" spans="1:9" x14ac:dyDescent="0.15">
      <c r="A13" s="6" t="s">
        <v>21</v>
      </c>
      <c r="B13" s="3" t="s">
        <v>15</v>
      </c>
      <c r="C13" s="3" t="s">
        <v>15</v>
      </c>
      <c r="D13" s="3" t="s">
        <v>15</v>
      </c>
      <c r="E13" s="3" t="s">
        <v>15</v>
      </c>
      <c r="F13" s="3" t="s">
        <v>15</v>
      </c>
      <c r="G13" s="3" t="s">
        <v>15</v>
      </c>
      <c r="H13" s="3" t="s">
        <v>15</v>
      </c>
      <c r="I13" s="3" t="s">
        <v>15</v>
      </c>
    </row>
    <row r="14" spans="1:9" x14ac:dyDescent="0.15">
      <c r="A14" s="6" t="s">
        <v>22</v>
      </c>
      <c r="B14" s="3" t="s">
        <v>15</v>
      </c>
      <c r="C14" s="3" t="s">
        <v>15</v>
      </c>
      <c r="D14" s="3" t="s">
        <v>15</v>
      </c>
      <c r="E14" s="3" t="s">
        <v>15</v>
      </c>
      <c r="F14" s="3" t="s">
        <v>15</v>
      </c>
      <c r="G14" s="3" t="s">
        <v>15</v>
      </c>
      <c r="H14" s="3" t="s">
        <v>15</v>
      </c>
      <c r="I14" s="3" t="s">
        <v>15</v>
      </c>
    </row>
    <row r="15" spans="1:9" x14ac:dyDescent="0.15">
      <c r="A15" s="6" t="s">
        <v>23</v>
      </c>
      <c r="B15" s="3" t="s">
        <v>15</v>
      </c>
      <c r="C15" s="3" t="s">
        <v>15</v>
      </c>
      <c r="D15" s="3" t="s">
        <v>15</v>
      </c>
      <c r="E15" s="3" t="s">
        <v>15</v>
      </c>
      <c r="F15" s="3" t="s">
        <v>15</v>
      </c>
      <c r="G15" s="3" t="s">
        <v>15</v>
      </c>
      <c r="H15" s="3" t="s">
        <v>15</v>
      </c>
      <c r="I15" s="3" t="s">
        <v>15</v>
      </c>
    </row>
    <row r="16" spans="1:9" x14ac:dyDescent="0.15">
      <c r="A16" s="6" t="s">
        <v>24</v>
      </c>
      <c r="B16" s="3" t="s">
        <v>15</v>
      </c>
      <c r="C16" s="3">
        <v>104507000</v>
      </c>
      <c r="D16" s="3">
        <v>24640000</v>
      </c>
      <c r="E16" s="3" t="s">
        <v>15</v>
      </c>
      <c r="F16" s="3" t="s">
        <v>15</v>
      </c>
      <c r="G16" s="3">
        <v>6534000</v>
      </c>
      <c r="H16" s="3" t="s">
        <v>15</v>
      </c>
      <c r="I16" s="3">
        <v>135681000</v>
      </c>
    </row>
    <row r="17" spans="1:9" x14ac:dyDescent="0.15">
      <c r="A17" s="6" t="s">
        <v>25</v>
      </c>
      <c r="B17" s="3">
        <v>56636497039</v>
      </c>
      <c r="C17" s="3">
        <v>1</v>
      </c>
      <c r="D17" s="3">
        <v>10515161</v>
      </c>
      <c r="E17" s="3">
        <v>1</v>
      </c>
      <c r="F17" s="3">
        <v>62377269</v>
      </c>
      <c r="G17" s="3" t="s">
        <v>15</v>
      </c>
      <c r="H17" s="3">
        <v>2131378</v>
      </c>
      <c r="I17" s="3">
        <v>56711520931</v>
      </c>
    </row>
    <row r="18" spans="1:9" x14ac:dyDescent="0.15">
      <c r="A18" s="6" t="s">
        <v>26</v>
      </c>
      <c r="B18" s="3" t="s">
        <v>15</v>
      </c>
      <c r="C18" s="3" t="s">
        <v>15</v>
      </c>
      <c r="D18" s="3" t="s">
        <v>15</v>
      </c>
      <c r="E18" s="3" t="s">
        <v>15</v>
      </c>
      <c r="F18" s="3" t="s">
        <v>15</v>
      </c>
      <c r="G18" s="3" t="s">
        <v>15</v>
      </c>
      <c r="H18" s="3" t="s">
        <v>15</v>
      </c>
      <c r="I18" s="3" t="s">
        <v>15</v>
      </c>
    </row>
    <row r="19" spans="1:9" x14ac:dyDescent="0.15">
      <c r="A19" s="6" t="s">
        <v>27</v>
      </c>
      <c r="B19" s="3">
        <v>8620775916</v>
      </c>
      <c r="C19" s="3" t="s">
        <v>15</v>
      </c>
      <c r="D19" s="3" t="s">
        <v>15</v>
      </c>
      <c r="E19" s="3" t="s">
        <v>15</v>
      </c>
      <c r="F19" s="3" t="s">
        <v>15</v>
      </c>
      <c r="G19" s="3" t="s">
        <v>15</v>
      </c>
      <c r="H19" s="3">
        <v>122587</v>
      </c>
      <c r="I19" s="3">
        <v>8620898579</v>
      </c>
    </row>
    <row r="20" spans="1:9" x14ac:dyDescent="0.15">
      <c r="A20" s="6" t="s">
        <v>28</v>
      </c>
      <c r="B20" s="3">
        <v>55628542</v>
      </c>
      <c r="C20" s="3" t="s">
        <v>15</v>
      </c>
      <c r="D20" s="3" t="s">
        <v>15</v>
      </c>
      <c r="E20" s="3" t="s">
        <v>15</v>
      </c>
      <c r="F20" s="3" t="s">
        <v>15</v>
      </c>
      <c r="G20" s="3" t="s">
        <v>15</v>
      </c>
      <c r="H20" s="3" t="s">
        <v>15</v>
      </c>
      <c r="I20" s="3">
        <v>55628542</v>
      </c>
    </row>
    <row r="21" spans="1:9" x14ac:dyDescent="0.15">
      <c r="A21" s="6" t="s">
        <v>29</v>
      </c>
      <c r="B21" s="3" t="s">
        <v>15</v>
      </c>
      <c r="C21" s="3" t="s">
        <v>15</v>
      </c>
      <c r="D21" s="3" t="s">
        <v>15</v>
      </c>
      <c r="E21" s="3" t="s">
        <v>15</v>
      </c>
      <c r="F21" s="3" t="s">
        <v>15</v>
      </c>
      <c r="G21" s="3" t="s">
        <v>15</v>
      </c>
      <c r="H21" s="3" t="s">
        <v>15</v>
      </c>
      <c r="I21" s="3" t="s">
        <v>15</v>
      </c>
    </row>
    <row r="22" spans="1:9" x14ac:dyDescent="0.15">
      <c r="A22" s="6" t="s">
        <v>30</v>
      </c>
      <c r="B22" s="3" t="s">
        <v>15</v>
      </c>
      <c r="C22" s="3" t="s">
        <v>15</v>
      </c>
      <c r="D22" s="3" t="s">
        <v>15</v>
      </c>
      <c r="E22" s="3" t="s">
        <v>15</v>
      </c>
      <c r="F22" s="3" t="s">
        <v>15</v>
      </c>
      <c r="G22" s="3" t="s">
        <v>15</v>
      </c>
      <c r="H22" s="3" t="s">
        <v>15</v>
      </c>
      <c r="I22" s="3" t="s">
        <v>15</v>
      </c>
    </row>
    <row r="23" spans="1:9" x14ac:dyDescent="0.15">
      <c r="A23" s="6" t="s">
        <v>31</v>
      </c>
      <c r="B23" s="3" t="s">
        <v>15</v>
      </c>
      <c r="C23" s="3" t="s">
        <v>15</v>
      </c>
      <c r="D23" s="3" t="s">
        <v>15</v>
      </c>
      <c r="E23" s="3" t="s">
        <v>15</v>
      </c>
      <c r="F23" s="3" t="s">
        <v>15</v>
      </c>
      <c r="G23" s="3" t="s">
        <v>15</v>
      </c>
      <c r="H23" s="3" t="s">
        <v>15</v>
      </c>
      <c r="I23" s="3" t="s">
        <v>15</v>
      </c>
    </row>
    <row r="24" spans="1:9" x14ac:dyDescent="0.15">
      <c r="A24" s="6" t="s">
        <v>32</v>
      </c>
      <c r="B24" s="3">
        <v>8475861323</v>
      </c>
      <c r="C24" s="3" t="s">
        <v>15</v>
      </c>
      <c r="D24" s="3" t="s">
        <v>15</v>
      </c>
      <c r="E24" s="3" t="s">
        <v>15</v>
      </c>
      <c r="F24" s="3" t="s">
        <v>15</v>
      </c>
      <c r="G24" s="3" t="s">
        <v>15</v>
      </c>
      <c r="H24" s="3" t="s">
        <v>15</v>
      </c>
      <c r="I24" s="3">
        <v>8475861323</v>
      </c>
    </row>
    <row r="25" spans="1:9" x14ac:dyDescent="0.15">
      <c r="A25" s="6" t="s">
        <v>33</v>
      </c>
      <c r="B25" s="3" t="s">
        <v>15</v>
      </c>
      <c r="C25" s="3" t="s">
        <v>15</v>
      </c>
      <c r="D25" s="3" t="s">
        <v>15</v>
      </c>
      <c r="E25" s="3" t="s">
        <v>15</v>
      </c>
      <c r="F25" s="3" t="s">
        <v>15</v>
      </c>
      <c r="G25" s="3" t="s">
        <v>15</v>
      </c>
      <c r="H25" s="3" t="s">
        <v>15</v>
      </c>
      <c r="I25" s="3" t="s">
        <v>15</v>
      </c>
    </row>
    <row r="26" spans="1:9" x14ac:dyDescent="0.15">
      <c r="A26" s="6" t="s">
        <v>34</v>
      </c>
      <c r="B26" s="3" t="s">
        <v>15</v>
      </c>
      <c r="C26" s="3" t="s">
        <v>15</v>
      </c>
      <c r="D26" s="3" t="s">
        <v>15</v>
      </c>
      <c r="E26" s="3" t="s">
        <v>15</v>
      </c>
      <c r="F26" s="3" t="s">
        <v>15</v>
      </c>
      <c r="G26" s="3" t="s">
        <v>15</v>
      </c>
      <c r="H26" s="3" t="s">
        <v>15</v>
      </c>
      <c r="I26" s="3" t="s">
        <v>15</v>
      </c>
    </row>
    <row r="27" spans="1:9" x14ac:dyDescent="0.15">
      <c r="A27" s="6" t="s">
        <v>35</v>
      </c>
      <c r="B27" s="3" t="s">
        <v>15</v>
      </c>
      <c r="C27" s="3" t="s">
        <v>15</v>
      </c>
      <c r="D27" s="3" t="s">
        <v>15</v>
      </c>
      <c r="E27" s="3" t="s">
        <v>15</v>
      </c>
      <c r="F27" s="3" t="s">
        <v>15</v>
      </c>
      <c r="G27" s="3" t="s">
        <v>15</v>
      </c>
      <c r="H27" s="3" t="s">
        <v>15</v>
      </c>
      <c r="I27" s="3" t="s">
        <v>15</v>
      </c>
    </row>
    <row r="28" spans="1:9" x14ac:dyDescent="0.15">
      <c r="A28" s="6" t="s">
        <v>36</v>
      </c>
      <c r="B28" s="3" t="s">
        <v>15</v>
      </c>
      <c r="C28" s="3" t="s">
        <v>15</v>
      </c>
      <c r="D28" s="3" t="s">
        <v>15</v>
      </c>
      <c r="E28" s="3" t="s">
        <v>15</v>
      </c>
      <c r="F28" s="3" t="s">
        <v>15</v>
      </c>
      <c r="G28" s="3" t="s">
        <v>15</v>
      </c>
      <c r="H28" s="3" t="s">
        <v>15</v>
      </c>
      <c r="I28" s="3" t="s">
        <v>15</v>
      </c>
    </row>
    <row r="29" spans="1:9" x14ac:dyDescent="0.15">
      <c r="A29" s="6" t="s">
        <v>37</v>
      </c>
      <c r="B29" s="3" t="s">
        <v>15</v>
      </c>
      <c r="C29" s="3" t="s">
        <v>15</v>
      </c>
      <c r="D29" s="3" t="s">
        <v>15</v>
      </c>
      <c r="E29" s="3" t="s">
        <v>15</v>
      </c>
      <c r="F29" s="3" t="s">
        <v>15</v>
      </c>
      <c r="G29" s="3" t="s">
        <v>15</v>
      </c>
      <c r="H29" s="3" t="s">
        <v>15</v>
      </c>
      <c r="I29" s="3" t="s">
        <v>15</v>
      </c>
    </row>
    <row r="30" spans="1:9" x14ac:dyDescent="0.15">
      <c r="A30" s="6" t="s">
        <v>38</v>
      </c>
      <c r="B30" s="3" t="s">
        <v>15</v>
      </c>
      <c r="C30" s="3" t="s">
        <v>15</v>
      </c>
      <c r="D30" s="3" t="s">
        <v>15</v>
      </c>
      <c r="E30" s="3" t="s">
        <v>15</v>
      </c>
      <c r="F30" s="3" t="s">
        <v>15</v>
      </c>
      <c r="G30" s="3" t="s">
        <v>15</v>
      </c>
      <c r="H30" s="3" t="s">
        <v>15</v>
      </c>
      <c r="I30" s="3" t="s">
        <v>15</v>
      </c>
    </row>
    <row r="31" spans="1:9" x14ac:dyDescent="0.15">
      <c r="A31" s="6" t="s">
        <v>39</v>
      </c>
      <c r="B31" s="3">
        <v>15954661615</v>
      </c>
      <c r="C31" s="3">
        <v>1</v>
      </c>
      <c r="D31" s="3">
        <v>9655801</v>
      </c>
      <c r="E31" s="3">
        <v>1</v>
      </c>
      <c r="F31" s="3" t="s">
        <v>15</v>
      </c>
      <c r="G31" s="3" t="s">
        <v>15</v>
      </c>
      <c r="H31" s="3">
        <v>11</v>
      </c>
      <c r="I31" s="3">
        <v>15964317434</v>
      </c>
    </row>
    <row r="32" spans="1:9" x14ac:dyDescent="0.15">
      <c r="A32" s="6" t="s">
        <v>40</v>
      </c>
      <c r="B32" s="3" t="s">
        <v>15</v>
      </c>
      <c r="C32" s="3" t="s">
        <v>15</v>
      </c>
      <c r="D32" s="3" t="s">
        <v>15</v>
      </c>
      <c r="E32" s="3" t="s">
        <v>15</v>
      </c>
      <c r="F32" s="3" t="s">
        <v>15</v>
      </c>
      <c r="G32" s="3" t="s">
        <v>15</v>
      </c>
      <c r="H32" s="3" t="s">
        <v>15</v>
      </c>
      <c r="I32" s="3" t="s">
        <v>15</v>
      </c>
    </row>
    <row r="33" spans="1:9" x14ac:dyDescent="0.15">
      <c r="A33" s="6" t="s">
        <v>41</v>
      </c>
      <c r="B33" s="3" t="s">
        <v>15</v>
      </c>
      <c r="C33" s="3" t="s">
        <v>15</v>
      </c>
      <c r="D33" s="3" t="s">
        <v>15</v>
      </c>
      <c r="E33" s="3" t="s">
        <v>15</v>
      </c>
      <c r="F33" s="3" t="s">
        <v>15</v>
      </c>
      <c r="G33" s="3" t="s">
        <v>15</v>
      </c>
      <c r="H33" s="3" t="s">
        <v>15</v>
      </c>
      <c r="I33" s="3" t="s">
        <v>15</v>
      </c>
    </row>
    <row r="34" spans="1:9" x14ac:dyDescent="0.15">
      <c r="A34" s="6" t="s">
        <v>42</v>
      </c>
      <c r="B34" s="3" t="s">
        <v>15</v>
      </c>
      <c r="C34" s="3" t="s">
        <v>15</v>
      </c>
      <c r="D34" s="3" t="s">
        <v>15</v>
      </c>
      <c r="E34" s="3" t="s">
        <v>15</v>
      </c>
      <c r="F34" s="3" t="s">
        <v>15</v>
      </c>
      <c r="G34" s="3" t="s">
        <v>15</v>
      </c>
      <c r="H34" s="3" t="s">
        <v>15</v>
      </c>
      <c r="I34" s="3" t="s">
        <v>15</v>
      </c>
    </row>
    <row r="35" spans="1:9" x14ac:dyDescent="0.15">
      <c r="A35" s="6" t="s">
        <v>43</v>
      </c>
      <c r="B35" s="3" t="s">
        <v>15</v>
      </c>
      <c r="C35" s="3" t="s">
        <v>15</v>
      </c>
      <c r="D35" s="3" t="s">
        <v>15</v>
      </c>
      <c r="E35" s="3" t="s">
        <v>15</v>
      </c>
      <c r="F35" s="3" t="s">
        <v>15</v>
      </c>
      <c r="G35" s="3" t="s">
        <v>15</v>
      </c>
      <c r="H35" s="3" t="s">
        <v>15</v>
      </c>
      <c r="I35" s="3" t="s">
        <v>15</v>
      </c>
    </row>
    <row r="36" spans="1:9" x14ac:dyDescent="0.15">
      <c r="A36" s="6" t="s">
        <v>44</v>
      </c>
      <c r="B36" s="3" t="s">
        <v>15</v>
      </c>
      <c r="C36" s="3" t="s">
        <v>15</v>
      </c>
      <c r="D36" s="3" t="s">
        <v>15</v>
      </c>
      <c r="E36" s="3" t="s">
        <v>15</v>
      </c>
      <c r="F36" s="3" t="s">
        <v>15</v>
      </c>
      <c r="G36" s="3" t="s">
        <v>15</v>
      </c>
      <c r="H36" s="3" t="s">
        <v>15</v>
      </c>
      <c r="I36" s="3" t="s">
        <v>15</v>
      </c>
    </row>
    <row r="37" spans="1:9" x14ac:dyDescent="0.15">
      <c r="A37" s="6" t="s">
        <v>45</v>
      </c>
      <c r="B37" s="3" t="s">
        <v>15</v>
      </c>
      <c r="C37" s="3" t="s">
        <v>15</v>
      </c>
      <c r="D37" s="3" t="s">
        <v>15</v>
      </c>
      <c r="E37" s="3" t="s">
        <v>15</v>
      </c>
      <c r="F37" s="3" t="s">
        <v>15</v>
      </c>
      <c r="G37" s="3" t="s">
        <v>15</v>
      </c>
      <c r="H37" s="3" t="s">
        <v>15</v>
      </c>
      <c r="I37" s="3" t="s">
        <v>15</v>
      </c>
    </row>
    <row r="38" spans="1:9" x14ac:dyDescent="0.15">
      <c r="A38" s="6" t="s">
        <v>46</v>
      </c>
      <c r="B38" s="3">
        <v>190811909</v>
      </c>
      <c r="C38" s="3" t="s">
        <v>15</v>
      </c>
      <c r="D38" s="3" t="s">
        <v>15</v>
      </c>
      <c r="E38" s="3" t="s">
        <v>15</v>
      </c>
      <c r="F38" s="3" t="s">
        <v>15</v>
      </c>
      <c r="G38" s="3" t="s">
        <v>15</v>
      </c>
      <c r="H38" s="3" t="s">
        <v>15</v>
      </c>
      <c r="I38" s="3">
        <v>190811909</v>
      </c>
    </row>
    <row r="39" spans="1:9" x14ac:dyDescent="0.15">
      <c r="A39" s="6" t="s">
        <v>47</v>
      </c>
      <c r="B39" s="3" t="s">
        <v>15</v>
      </c>
      <c r="C39" s="3" t="s">
        <v>15</v>
      </c>
      <c r="D39" s="3" t="s">
        <v>15</v>
      </c>
      <c r="E39" s="3" t="s">
        <v>15</v>
      </c>
      <c r="F39" s="3" t="s">
        <v>15</v>
      </c>
      <c r="G39" s="3" t="s">
        <v>15</v>
      </c>
      <c r="H39" s="3" t="s">
        <v>15</v>
      </c>
      <c r="I39" s="3" t="s">
        <v>15</v>
      </c>
    </row>
    <row r="40" spans="1:9" x14ac:dyDescent="0.15">
      <c r="A40" s="6" t="s">
        <v>48</v>
      </c>
      <c r="B40" s="3" t="s">
        <v>15</v>
      </c>
      <c r="C40" s="3" t="s">
        <v>15</v>
      </c>
      <c r="D40" s="3" t="s">
        <v>15</v>
      </c>
      <c r="E40" s="3" t="s">
        <v>15</v>
      </c>
      <c r="F40" s="3" t="s">
        <v>15</v>
      </c>
      <c r="G40" s="3" t="s">
        <v>15</v>
      </c>
      <c r="H40" s="3" t="s">
        <v>15</v>
      </c>
      <c r="I40" s="3" t="s">
        <v>15</v>
      </c>
    </row>
    <row r="41" spans="1:9" x14ac:dyDescent="0.15">
      <c r="A41" s="6" t="s">
        <v>49</v>
      </c>
      <c r="B41" s="3" t="s">
        <v>15</v>
      </c>
      <c r="C41" s="3" t="s">
        <v>15</v>
      </c>
      <c r="D41" s="3" t="s">
        <v>15</v>
      </c>
      <c r="E41" s="3" t="s">
        <v>15</v>
      </c>
      <c r="F41" s="3" t="s">
        <v>15</v>
      </c>
      <c r="G41" s="3" t="s">
        <v>15</v>
      </c>
      <c r="H41" s="3" t="s">
        <v>15</v>
      </c>
      <c r="I41" s="3" t="s">
        <v>15</v>
      </c>
    </row>
    <row r="42" spans="1:9" x14ac:dyDescent="0.15">
      <c r="A42" s="6" t="s">
        <v>50</v>
      </c>
      <c r="B42" s="3" t="s">
        <v>15</v>
      </c>
      <c r="C42" s="3" t="s">
        <v>15</v>
      </c>
      <c r="D42" s="3" t="s">
        <v>15</v>
      </c>
      <c r="E42" s="3" t="s">
        <v>15</v>
      </c>
      <c r="F42" s="3" t="s">
        <v>15</v>
      </c>
      <c r="G42" s="3" t="s">
        <v>15</v>
      </c>
      <c r="H42" s="3" t="s">
        <v>15</v>
      </c>
      <c r="I42" s="3" t="s">
        <v>15</v>
      </c>
    </row>
    <row r="43" spans="1:9" x14ac:dyDescent="0.15">
      <c r="A43" s="6" t="s">
        <v>51</v>
      </c>
      <c r="B43" s="3" t="s">
        <v>15</v>
      </c>
      <c r="C43" s="3" t="s">
        <v>15</v>
      </c>
      <c r="D43" s="3" t="s">
        <v>15</v>
      </c>
      <c r="E43" s="3" t="s">
        <v>15</v>
      </c>
      <c r="F43" s="3" t="s">
        <v>15</v>
      </c>
      <c r="G43" s="3" t="s">
        <v>15</v>
      </c>
      <c r="H43" s="3" t="s">
        <v>15</v>
      </c>
      <c r="I43" s="3" t="s">
        <v>15</v>
      </c>
    </row>
    <row r="44" spans="1:9" x14ac:dyDescent="0.15">
      <c r="A44" s="6" t="s">
        <v>52</v>
      </c>
      <c r="B44" s="3" t="s">
        <v>15</v>
      </c>
      <c r="C44" s="3" t="s">
        <v>15</v>
      </c>
      <c r="D44" s="3" t="s">
        <v>15</v>
      </c>
      <c r="E44" s="3" t="s">
        <v>15</v>
      </c>
      <c r="F44" s="3" t="s">
        <v>15</v>
      </c>
      <c r="G44" s="3" t="s">
        <v>15</v>
      </c>
      <c r="H44" s="3" t="s">
        <v>15</v>
      </c>
      <c r="I44" s="3" t="s">
        <v>15</v>
      </c>
    </row>
    <row r="45" spans="1:9" x14ac:dyDescent="0.15">
      <c r="A45" s="6" t="s">
        <v>53</v>
      </c>
      <c r="B45" s="3">
        <v>30399585</v>
      </c>
      <c r="C45" s="3" t="s">
        <v>15</v>
      </c>
      <c r="D45" s="3" t="s">
        <v>15</v>
      </c>
      <c r="E45" s="3" t="s">
        <v>15</v>
      </c>
      <c r="F45" s="3" t="s">
        <v>15</v>
      </c>
      <c r="G45" s="3" t="s">
        <v>15</v>
      </c>
      <c r="H45" s="3" t="s">
        <v>15</v>
      </c>
      <c r="I45" s="3">
        <v>30399585</v>
      </c>
    </row>
    <row r="46" spans="1:9" x14ac:dyDescent="0.15">
      <c r="A46" s="6" t="s">
        <v>54</v>
      </c>
      <c r="B46" s="3">
        <v>5441352021</v>
      </c>
      <c r="C46" s="3" t="s">
        <v>15</v>
      </c>
      <c r="D46" s="3" t="s">
        <v>15</v>
      </c>
      <c r="E46" s="3" t="s">
        <v>15</v>
      </c>
      <c r="F46" s="3" t="s">
        <v>15</v>
      </c>
      <c r="G46" s="3" t="s">
        <v>15</v>
      </c>
      <c r="H46" s="3" t="s">
        <v>15</v>
      </c>
      <c r="I46" s="3">
        <v>5441352021</v>
      </c>
    </row>
    <row r="47" spans="1:9" x14ac:dyDescent="0.15">
      <c r="A47" s="6" t="s">
        <v>55</v>
      </c>
      <c r="B47" s="3">
        <v>16513858523</v>
      </c>
      <c r="C47" s="3" t="s">
        <v>15</v>
      </c>
      <c r="D47" s="3" t="s">
        <v>15</v>
      </c>
      <c r="E47" s="3" t="s">
        <v>15</v>
      </c>
      <c r="F47" s="3" t="s">
        <v>15</v>
      </c>
      <c r="G47" s="3" t="s">
        <v>15</v>
      </c>
      <c r="H47" s="3">
        <v>435780</v>
      </c>
      <c r="I47" s="3">
        <v>16514294304</v>
      </c>
    </row>
    <row r="48" spans="1:9" x14ac:dyDescent="0.15">
      <c r="A48" s="6" t="s">
        <v>56</v>
      </c>
      <c r="B48" s="3">
        <v>628174173</v>
      </c>
      <c r="C48" s="3" t="s">
        <v>15</v>
      </c>
      <c r="D48" s="3" t="s">
        <v>15</v>
      </c>
      <c r="E48" s="3" t="s">
        <v>15</v>
      </c>
      <c r="F48" s="3" t="s">
        <v>15</v>
      </c>
      <c r="G48" s="3" t="s">
        <v>15</v>
      </c>
      <c r="H48" s="3" t="s">
        <v>15</v>
      </c>
      <c r="I48" s="3">
        <v>628174173</v>
      </c>
    </row>
    <row r="49" spans="1:9" x14ac:dyDescent="0.15">
      <c r="A49" s="6" t="s">
        <v>57</v>
      </c>
      <c r="B49" s="3" t="s">
        <v>15</v>
      </c>
      <c r="C49" s="3" t="s">
        <v>15</v>
      </c>
      <c r="D49" s="3" t="s">
        <v>15</v>
      </c>
      <c r="E49" s="3" t="s">
        <v>15</v>
      </c>
      <c r="F49" s="3" t="s">
        <v>15</v>
      </c>
      <c r="G49" s="3" t="s">
        <v>15</v>
      </c>
      <c r="H49" s="3" t="s">
        <v>15</v>
      </c>
      <c r="I49" s="3" t="s">
        <v>15</v>
      </c>
    </row>
    <row r="50" spans="1:9" x14ac:dyDescent="0.15">
      <c r="A50" s="6" t="s">
        <v>58</v>
      </c>
      <c r="B50" s="3" t="s">
        <v>15</v>
      </c>
      <c r="C50" s="3" t="s">
        <v>15</v>
      </c>
      <c r="D50" s="3" t="s">
        <v>15</v>
      </c>
      <c r="E50" s="3" t="s">
        <v>15</v>
      </c>
      <c r="F50" s="3" t="s">
        <v>15</v>
      </c>
      <c r="G50" s="3" t="s">
        <v>15</v>
      </c>
      <c r="H50" s="3" t="s">
        <v>15</v>
      </c>
      <c r="I50" s="3" t="s">
        <v>15</v>
      </c>
    </row>
    <row r="51" spans="1:9" x14ac:dyDescent="0.15">
      <c r="A51" s="6" t="s">
        <v>59</v>
      </c>
      <c r="B51" s="3" t="s">
        <v>15</v>
      </c>
      <c r="C51" s="3" t="s">
        <v>15</v>
      </c>
      <c r="D51" s="3" t="s">
        <v>15</v>
      </c>
      <c r="E51" s="3" t="s">
        <v>15</v>
      </c>
      <c r="F51" s="3" t="s">
        <v>15</v>
      </c>
      <c r="G51" s="3" t="s">
        <v>15</v>
      </c>
      <c r="H51" s="3" t="s">
        <v>15</v>
      </c>
      <c r="I51" s="3" t="s">
        <v>15</v>
      </c>
    </row>
    <row r="52" spans="1:9" x14ac:dyDescent="0.15">
      <c r="A52" s="6" t="s">
        <v>60</v>
      </c>
      <c r="B52" s="3">
        <v>497054031</v>
      </c>
      <c r="C52" s="3" t="s">
        <v>15</v>
      </c>
      <c r="D52" s="3" t="s">
        <v>15</v>
      </c>
      <c r="E52" s="3" t="s">
        <v>15</v>
      </c>
      <c r="F52" s="3">
        <v>7132320</v>
      </c>
      <c r="G52" s="3" t="s">
        <v>15</v>
      </c>
      <c r="H52" s="3" t="s">
        <v>15</v>
      </c>
      <c r="I52" s="3">
        <v>504186351</v>
      </c>
    </row>
    <row r="53" spans="1:9" x14ac:dyDescent="0.15">
      <c r="A53" s="6" t="s">
        <v>61</v>
      </c>
      <c r="B53" s="3">
        <v>1047860</v>
      </c>
      <c r="C53" s="3" t="s">
        <v>15</v>
      </c>
      <c r="D53" s="3" t="s">
        <v>15</v>
      </c>
      <c r="E53" s="3" t="s">
        <v>15</v>
      </c>
      <c r="F53" s="3" t="s">
        <v>15</v>
      </c>
      <c r="G53" s="3" t="s">
        <v>15</v>
      </c>
      <c r="H53" s="3">
        <v>1573000</v>
      </c>
      <c r="I53" s="3">
        <v>2620860</v>
      </c>
    </row>
    <row r="54" spans="1:9" x14ac:dyDescent="0.15">
      <c r="A54" s="6" t="s">
        <v>62</v>
      </c>
      <c r="B54" s="3" t="s">
        <v>15</v>
      </c>
      <c r="C54" s="3" t="s">
        <v>15</v>
      </c>
      <c r="D54" s="3" t="s">
        <v>15</v>
      </c>
      <c r="E54" s="3" t="s">
        <v>15</v>
      </c>
      <c r="F54" s="3" t="s">
        <v>15</v>
      </c>
      <c r="G54" s="3" t="s">
        <v>15</v>
      </c>
      <c r="H54" s="3" t="s">
        <v>15</v>
      </c>
      <c r="I54" s="3" t="s">
        <v>15</v>
      </c>
    </row>
    <row r="55" spans="1:9" x14ac:dyDescent="0.15">
      <c r="A55" s="6" t="s">
        <v>63</v>
      </c>
      <c r="B55" s="3" t="s">
        <v>15</v>
      </c>
      <c r="C55" s="3" t="s">
        <v>15</v>
      </c>
      <c r="D55" s="3" t="s">
        <v>15</v>
      </c>
      <c r="E55" s="3" t="s">
        <v>15</v>
      </c>
      <c r="F55" s="3" t="s">
        <v>15</v>
      </c>
      <c r="G55" s="3" t="s">
        <v>15</v>
      </c>
      <c r="H55" s="3" t="s">
        <v>15</v>
      </c>
      <c r="I55" s="3" t="s">
        <v>15</v>
      </c>
    </row>
    <row r="56" spans="1:9" x14ac:dyDescent="0.15">
      <c r="A56" s="6" t="s">
        <v>64</v>
      </c>
      <c r="B56" s="3" t="s">
        <v>15</v>
      </c>
      <c r="C56" s="3" t="s">
        <v>15</v>
      </c>
      <c r="D56" s="3" t="s">
        <v>15</v>
      </c>
      <c r="E56" s="3" t="s">
        <v>15</v>
      </c>
      <c r="F56" s="3" t="s">
        <v>15</v>
      </c>
      <c r="G56" s="3" t="s">
        <v>15</v>
      </c>
      <c r="H56" s="3" t="s">
        <v>15</v>
      </c>
      <c r="I56" s="3" t="s">
        <v>15</v>
      </c>
    </row>
    <row r="57" spans="1:9" x14ac:dyDescent="0.15">
      <c r="A57" s="6" t="s">
        <v>65</v>
      </c>
      <c r="B57" s="3" t="s">
        <v>15</v>
      </c>
      <c r="C57" s="3" t="s">
        <v>15</v>
      </c>
      <c r="D57" s="3" t="s">
        <v>15</v>
      </c>
      <c r="E57" s="3" t="s">
        <v>15</v>
      </c>
      <c r="F57" s="3" t="s">
        <v>15</v>
      </c>
      <c r="G57" s="3" t="s">
        <v>15</v>
      </c>
      <c r="H57" s="3" t="s">
        <v>15</v>
      </c>
      <c r="I57" s="3" t="s">
        <v>15</v>
      </c>
    </row>
    <row r="58" spans="1:9" x14ac:dyDescent="0.15">
      <c r="A58" s="6" t="s">
        <v>66</v>
      </c>
      <c r="B58" s="3" t="s">
        <v>15</v>
      </c>
      <c r="C58" s="3" t="s">
        <v>15</v>
      </c>
      <c r="D58" s="3" t="s">
        <v>15</v>
      </c>
      <c r="E58" s="3" t="s">
        <v>15</v>
      </c>
      <c r="F58" s="3" t="s">
        <v>15</v>
      </c>
      <c r="G58" s="3" t="s">
        <v>15</v>
      </c>
      <c r="H58" s="3" t="s">
        <v>15</v>
      </c>
      <c r="I58" s="3" t="s">
        <v>15</v>
      </c>
    </row>
    <row r="59" spans="1:9" x14ac:dyDescent="0.15">
      <c r="A59" s="6" t="s">
        <v>67</v>
      </c>
      <c r="B59" s="3">
        <v>214372241</v>
      </c>
      <c r="C59" s="3" t="s">
        <v>15</v>
      </c>
      <c r="D59" s="3">
        <v>859360</v>
      </c>
      <c r="E59" s="3" t="s">
        <v>15</v>
      </c>
      <c r="F59" s="3">
        <v>55244949</v>
      </c>
      <c r="G59" s="3" t="s">
        <v>15</v>
      </c>
      <c r="H59" s="3" t="s">
        <v>15</v>
      </c>
      <c r="I59" s="3">
        <v>270476550</v>
      </c>
    </row>
    <row r="60" spans="1:9" x14ac:dyDescent="0.15">
      <c r="A60" s="6" t="s">
        <v>68</v>
      </c>
      <c r="B60" s="3" t="s">
        <v>15</v>
      </c>
      <c r="C60" s="3" t="s">
        <v>15</v>
      </c>
      <c r="D60" s="3" t="s">
        <v>15</v>
      </c>
      <c r="E60" s="3" t="s">
        <v>15</v>
      </c>
      <c r="F60" s="3" t="s">
        <v>15</v>
      </c>
      <c r="G60" s="3" t="s">
        <v>15</v>
      </c>
      <c r="H60" s="3" t="s">
        <v>15</v>
      </c>
      <c r="I60" s="3" t="s">
        <v>15</v>
      </c>
    </row>
    <row r="61" spans="1:9" x14ac:dyDescent="0.15">
      <c r="A61" s="6" t="s">
        <v>69</v>
      </c>
      <c r="B61" s="3">
        <v>12499300</v>
      </c>
      <c r="C61" s="3" t="s">
        <v>15</v>
      </c>
      <c r="D61" s="3" t="s">
        <v>15</v>
      </c>
      <c r="E61" s="3" t="s">
        <v>15</v>
      </c>
      <c r="F61" s="3" t="s">
        <v>15</v>
      </c>
      <c r="G61" s="3" t="s">
        <v>15</v>
      </c>
      <c r="H61" s="3" t="s">
        <v>15</v>
      </c>
      <c r="I61" s="3">
        <v>12499300</v>
      </c>
    </row>
    <row r="62" spans="1:9" x14ac:dyDescent="0.15">
      <c r="A62" s="6" t="s">
        <v>70</v>
      </c>
      <c r="B62" s="3">
        <v>152262278</v>
      </c>
      <c r="C62" s="3">
        <v>246339055</v>
      </c>
      <c r="D62" s="3">
        <v>48179745</v>
      </c>
      <c r="E62" s="3">
        <v>1785428</v>
      </c>
      <c r="F62" s="3">
        <v>16620735</v>
      </c>
      <c r="G62" s="3">
        <v>365537801</v>
      </c>
      <c r="H62" s="3">
        <v>192438092</v>
      </c>
      <c r="I62" s="3">
        <v>1054426614</v>
      </c>
    </row>
    <row r="63" spans="1:9" x14ac:dyDescent="0.15">
      <c r="A63" s="6" t="s">
        <v>71</v>
      </c>
      <c r="B63" s="3">
        <v>385561</v>
      </c>
      <c r="C63" s="3">
        <v>6303406</v>
      </c>
      <c r="D63" s="3" t="s">
        <v>15</v>
      </c>
      <c r="E63" s="3" t="s">
        <v>15</v>
      </c>
      <c r="F63" s="3">
        <v>3</v>
      </c>
      <c r="G63" s="3">
        <v>11400816</v>
      </c>
      <c r="H63" s="3">
        <v>1162081</v>
      </c>
      <c r="I63" s="3">
        <v>19251867</v>
      </c>
    </row>
    <row r="64" spans="1:9" x14ac:dyDescent="0.15">
      <c r="A64" s="6" t="s">
        <v>72</v>
      </c>
      <c r="B64" s="3">
        <v>76876717</v>
      </c>
      <c r="C64" s="3">
        <v>198035649</v>
      </c>
      <c r="D64" s="3">
        <v>6579745</v>
      </c>
      <c r="E64" s="3">
        <v>1785428</v>
      </c>
      <c r="F64" s="3">
        <v>5152732</v>
      </c>
      <c r="G64" s="3">
        <v>354136985</v>
      </c>
      <c r="H64" s="3">
        <v>179276011</v>
      </c>
      <c r="I64" s="3">
        <v>853106747</v>
      </c>
    </row>
    <row r="65" spans="1:9" x14ac:dyDescent="0.15">
      <c r="A65" s="6" t="s">
        <v>73</v>
      </c>
      <c r="B65" s="3">
        <v>75000000</v>
      </c>
      <c r="C65" s="3">
        <v>42000000</v>
      </c>
      <c r="D65" s="3">
        <v>41600000</v>
      </c>
      <c r="E65" s="3" t="s">
        <v>15</v>
      </c>
      <c r="F65" s="3">
        <v>11468000</v>
      </c>
      <c r="G65" s="3" t="s">
        <v>15</v>
      </c>
      <c r="H65" s="3">
        <v>12000000</v>
      </c>
      <c r="I65" s="3">
        <v>182068000</v>
      </c>
    </row>
    <row r="66" spans="1:9" x14ac:dyDescent="0.15">
      <c r="A66" s="6" t="s">
        <v>74</v>
      </c>
      <c r="B66" s="3">
        <v>62870493357</v>
      </c>
      <c r="C66" s="3">
        <v>20573685438</v>
      </c>
      <c r="D66" s="3">
        <v>15636229856</v>
      </c>
      <c r="E66" s="3">
        <v>2905034908</v>
      </c>
      <c r="F66" s="3">
        <v>984330816</v>
      </c>
      <c r="G66" s="3">
        <v>1868129079</v>
      </c>
      <c r="H66" s="3">
        <v>7016140667</v>
      </c>
      <c r="I66" s="3">
        <v>111885307697</v>
      </c>
    </row>
  </sheetData>
  <mergeCells count="1">
    <mergeCell ref="A1:I1"/>
  </mergeCells>
  <phoneticPr fontId="9"/>
  <pageMargins left="0.3888888888888889" right="0.3888888888888889" top="0.3888888888888889" bottom="0.3888888888888889" header="0.19444444444444445" footer="0.19444444444444445"/>
  <pageSetup paperSize="9" fitToHeight="0" orientation="landscape" r:id="rId1"/>
  <headerFooter>
    <oddHeader>&amp;R&amp;9&amp;D</oddHead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view="pageBreakPreview" zoomScale="80" zoomScaleNormal="80" zoomScaleSheetLayoutView="80" workbookViewId="0"/>
  </sheetViews>
  <sheetFormatPr defaultColWidth="8.875" defaultRowHeight="15.75" x14ac:dyDescent="0.35"/>
  <cols>
    <col min="1" max="1" width="36.875" style="9" customWidth="1"/>
    <col min="2" max="11" width="15.375" style="9" customWidth="1"/>
    <col min="12" max="16384" width="8.875" style="9"/>
  </cols>
  <sheetData>
    <row r="1" spans="1:10" ht="30" x14ac:dyDescent="0.6">
      <c r="A1" s="8" t="s">
        <v>83</v>
      </c>
    </row>
    <row r="2" spans="1:10" ht="18.75" x14ac:dyDescent="0.35">
      <c r="A2" s="10" t="s">
        <v>84</v>
      </c>
    </row>
    <row r="3" spans="1:10" ht="18.75" x14ac:dyDescent="0.35">
      <c r="A3" s="10" t="s">
        <v>85</v>
      </c>
    </row>
    <row r="5" spans="1:10" ht="18.75" x14ac:dyDescent="0.4">
      <c r="A5" s="11" t="s">
        <v>86</v>
      </c>
      <c r="H5" s="12" t="s">
        <v>87</v>
      </c>
    </row>
    <row r="6" spans="1:10" ht="37.5" customHeight="1" x14ac:dyDescent="0.35">
      <c r="A6" s="13" t="s">
        <v>88</v>
      </c>
      <c r="B6" s="14" t="s">
        <v>89</v>
      </c>
      <c r="C6" s="14" t="s">
        <v>90</v>
      </c>
      <c r="D6" s="14" t="s">
        <v>91</v>
      </c>
      <c r="E6" s="14" t="s">
        <v>92</v>
      </c>
      <c r="F6" s="14" t="s">
        <v>93</v>
      </c>
      <c r="G6" s="14" t="s">
        <v>94</v>
      </c>
      <c r="H6" s="14" t="s">
        <v>95</v>
      </c>
    </row>
    <row r="7" spans="1:10" ht="18" customHeight="1" x14ac:dyDescent="0.35">
      <c r="A7" s="15" t="s">
        <v>96</v>
      </c>
      <c r="B7" s="16"/>
      <c r="C7" s="16"/>
      <c r="D7" s="16"/>
      <c r="E7" s="16"/>
      <c r="F7" s="16"/>
      <c r="G7" s="16"/>
      <c r="H7" s="16"/>
    </row>
    <row r="8" spans="1:10" ht="18" customHeight="1" x14ac:dyDescent="0.35">
      <c r="A8" s="15"/>
      <c r="B8" s="16"/>
      <c r="C8" s="16"/>
      <c r="D8" s="16"/>
      <c r="E8" s="16"/>
      <c r="F8" s="16"/>
      <c r="G8" s="16"/>
      <c r="H8" s="16"/>
    </row>
    <row r="9" spans="1:10" ht="18" customHeight="1" x14ac:dyDescent="0.35">
      <c r="A9" s="15"/>
      <c r="B9" s="16"/>
      <c r="C9" s="16"/>
      <c r="D9" s="16"/>
      <c r="E9" s="16"/>
      <c r="F9" s="16"/>
      <c r="G9" s="16"/>
      <c r="H9" s="16"/>
    </row>
    <row r="10" spans="1:10" ht="18" customHeight="1" x14ac:dyDescent="0.35">
      <c r="A10" s="15"/>
      <c r="B10" s="16"/>
      <c r="C10" s="16"/>
      <c r="D10" s="16"/>
      <c r="E10" s="16"/>
      <c r="F10" s="16"/>
      <c r="G10" s="16"/>
      <c r="H10" s="16"/>
    </row>
    <row r="11" spans="1:10" ht="18" customHeight="1" x14ac:dyDescent="0.35">
      <c r="A11" s="17" t="s">
        <v>74</v>
      </c>
      <c r="B11" s="16"/>
      <c r="C11" s="16"/>
      <c r="D11" s="16">
        <f>SUM(D7:D9)</f>
        <v>0</v>
      </c>
      <c r="E11" s="16"/>
      <c r="F11" s="16"/>
      <c r="G11" s="16">
        <f t="shared" ref="G11" si="0">+D11</f>
        <v>0</v>
      </c>
      <c r="H11" s="16">
        <f t="shared" ref="H11" si="1">+G11</f>
        <v>0</v>
      </c>
    </row>
    <row r="13" spans="1:10" ht="18.75" x14ac:dyDescent="0.4">
      <c r="A13" s="11" t="s">
        <v>97</v>
      </c>
      <c r="I13" s="12"/>
      <c r="J13" s="12" t="s">
        <v>87</v>
      </c>
    </row>
    <row r="14" spans="1:10" ht="37.5" customHeight="1" x14ac:dyDescent="0.35">
      <c r="A14" s="13" t="s">
        <v>98</v>
      </c>
      <c r="B14" s="14" t="s">
        <v>99</v>
      </c>
      <c r="C14" s="14" t="s">
        <v>100</v>
      </c>
      <c r="D14" s="14" t="s">
        <v>101</v>
      </c>
      <c r="E14" s="14" t="s">
        <v>102</v>
      </c>
      <c r="F14" s="14" t="s">
        <v>103</v>
      </c>
      <c r="G14" s="14" t="s">
        <v>104</v>
      </c>
      <c r="H14" s="14" t="s">
        <v>105</v>
      </c>
      <c r="I14" s="14" t="s">
        <v>106</v>
      </c>
      <c r="J14" s="14" t="s">
        <v>95</v>
      </c>
    </row>
    <row r="15" spans="1:10" ht="18" customHeight="1" x14ac:dyDescent="0.35">
      <c r="A15" s="15" t="s">
        <v>107</v>
      </c>
      <c r="B15" s="18">
        <f>135380000+102050000</f>
        <v>237430000</v>
      </c>
      <c r="C15" s="18">
        <f>38548628410+102050000</f>
        <v>38650678410</v>
      </c>
      <c r="D15" s="18">
        <v>34694730904</v>
      </c>
      <c r="E15" s="18">
        <f>C15-D15</f>
        <v>3955947506</v>
      </c>
      <c r="F15" s="18">
        <v>3739177007</v>
      </c>
      <c r="G15" s="19">
        <f>B15/F15</f>
        <v>6.3497930040625108E-2</v>
      </c>
      <c r="H15" s="18">
        <f>E15*G15</f>
        <v>251194477.98037338</v>
      </c>
      <c r="I15" s="18" t="s">
        <v>15</v>
      </c>
      <c r="J15" s="18">
        <f>B15</f>
        <v>237430000</v>
      </c>
    </row>
    <row r="16" spans="1:10" ht="18" customHeight="1" x14ac:dyDescent="0.35">
      <c r="A16" s="15"/>
      <c r="B16" s="18"/>
      <c r="C16" s="18"/>
      <c r="D16" s="18"/>
      <c r="E16" s="18"/>
      <c r="F16" s="18"/>
      <c r="G16" s="19"/>
      <c r="H16" s="18" t="s">
        <v>15</v>
      </c>
      <c r="I16" s="18" t="s">
        <v>15</v>
      </c>
      <c r="J16" s="18">
        <f t="shared" ref="J16:J23" si="2">B16</f>
        <v>0</v>
      </c>
    </row>
    <row r="17" spans="1:10" ht="18" customHeight="1" x14ac:dyDescent="0.35">
      <c r="A17" s="15"/>
      <c r="B17" s="18"/>
      <c r="C17" s="18"/>
      <c r="D17" s="18"/>
      <c r="E17" s="18"/>
      <c r="F17" s="18"/>
      <c r="G17" s="19"/>
      <c r="H17" s="18" t="s">
        <v>15</v>
      </c>
      <c r="I17" s="18" t="s">
        <v>15</v>
      </c>
      <c r="J17" s="18">
        <f>B17</f>
        <v>0</v>
      </c>
    </row>
    <row r="18" spans="1:10" ht="18" hidden="1" customHeight="1" x14ac:dyDescent="0.35">
      <c r="A18" s="15"/>
      <c r="B18" s="18"/>
      <c r="C18" s="18"/>
      <c r="D18" s="18"/>
      <c r="E18" s="18"/>
      <c r="F18" s="18"/>
      <c r="G18" s="19"/>
      <c r="H18" s="18" t="s">
        <v>15</v>
      </c>
      <c r="I18" s="18" t="s">
        <v>15</v>
      </c>
      <c r="J18" s="18">
        <f t="shared" si="2"/>
        <v>0</v>
      </c>
    </row>
    <row r="19" spans="1:10" ht="18" hidden="1" customHeight="1" x14ac:dyDescent="0.35">
      <c r="A19" s="15"/>
      <c r="B19" s="18"/>
      <c r="C19" s="18"/>
      <c r="D19" s="18"/>
      <c r="E19" s="18"/>
      <c r="F19" s="18"/>
      <c r="G19" s="19"/>
      <c r="H19" s="18" t="s">
        <v>15</v>
      </c>
      <c r="I19" s="18" t="s">
        <v>15</v>
      </c>
      <c r="J19" s="18">
        <f t="shared" si="2"/>
        <v>0</v>
      </c>
    </row>
    <row r="20" spans="1:10" ht="18" hidden="1" customHeight="1" x14ac:dyDescent="0.35">
      <c r="A20" s="15"/>
      <c r="B20" s="18"/>
      <c r="C20" s="18"/>
      <c r="D20" s="18"/>
      <c r="E20" s="18"/>
      <c r="F20" s="18"/>
      <c r="G20" s="19"/>
      <c r="H20" s="18" t="s">
        <v>15</v>
      </c>
      <c r="I20" s="18" t="s">
        <v>15</v>
      </c>
      <c r="J20" s="18">
        <f t="shared" si="2"/>
        <v>0</v>
      </c>
    </row>
    <row r="21" spans="1:10" ht="18" hidden="1" customHeight="1" x14ac:dyDescent="0.35">
      <c r="A21" s="15"/>
      <c r="B21" s="18"/>
      <c r="C21" s="18"/>
      <c r="D21" s="18"/>
      <c r="E21" s="18"/>
      <c r="F21" s="18"/>
      <c r="G21" s="19"/>
      <c r="H21" s="18" t="s">
        <v>15</v>
      </c>
      <c r="I21" s="18" t="s">
        <v>15</v>
      </c>
      <c r="J21" s="18">
        <f t="shared" si="2"/>
        <v>0</v>
      </c>
    </row>
    <row r="22" spans="1:10" ht="18" hidden="1" customHeight="1" x14ac:dyDescent="0.35">
      <c r="A22" s="15"/>
      <c r="B22" s="18"/>
      <c r="C22" s="18"/>
      <c r="D22" s="18"/>
      <c r="E22" s="18"/>
      <c r="F22" s="18"/>
      <c r="G22" s="19"/>
      <c r="H22" s="18" t="s">
        <v>15</v>
      </c>
      <c r="I22" s="18" t="s">
        <v>15</v>
      </c>
      <c r="J22" s="18">
        <f t="shared" si="2"/>
        <v>0</v>
      </c>
    </row>
    <row r="23" spans="1:10" ht="18" hidden="1" customHeight="1" x14ac:dyDescent="0.35">
      <c r="A23" s="15"/>
      <c r="B23" s="18"/>
      <c r="C23" s="18"/>
      <c r="D23" s="18"/>
      <c r="E23" s="18"/>
      <c r="F23" s="18"/>
      <c r="G23" s="19"/>
      <c r="H23" s="18"/>
      <c r="I23" s="18"/>
      <c r="J23" s="18">
        <f t="shared" si="2"/>
        <v>0</v>
      </c>
    </row>
    <row r="24" spans="1:10" ht="18" hidden="1" customHeight="1" x14ac:dyDescent="0.35">
      <c r="A24" s="15"/>
      <c r="B24" s="20"/>
      <c r="C24" s="20"/>
      <c r="D24" s="20"/>
      <c r="E24" s="18"/>
      <c r="F24" s="20"/>
      <c r="G24" s="19"/>
      <c r="H24" s="18"/>
      <c r="I24" s="18"/>
      <c r="J24" s="18"/>
    </row>
    <row r="25" spans="1:10" ht="18" hidden="1" customHeight="1" x14ac:dyDescent="0.35">
      <c r="A25" s="15"/>
      <c r="B25" s="20"/>
      <c r="C25" s="20"/>
      <c r="D25" s="20"/>
      <c r="E25" s="18"/>
      <c r="F25" s="20"/>
      <c r="G25" s="19"/>
      <c r="H25" s="18"/>
      <c r="I25" s="18"/>
      <c r="J25" s="18"/>
    </row>
    <row r="26" spans="1:10" ht="18" hidden="1" customHeight="1" x14ac:dyDescent="0.35">
      <c r="A26" s="15"/>
      <c r="B26" s="20"/>
      <c r="C26" s="20"/>
      <c r="D26" s="20"/>
      <c r="E26" s="18"/>
      <c r="F26" s="20"/>
      <c r="G26" s="19"/>
      <c r="H26" s="18"/>
      <c r="I26" s="18"/>
      <c r="J26" s="18"/>
    </row>
    <row r="27" spans="1:10" ht="18" hidden="1" customHeight="1" x14ac:dyDescent="0.35">
      <c r="A27" s="15"/>
      <c r="B27" s="20"/>
      <c r="C27" s="20"/>
      <c r="D27" s="20"/>
      <c r="E27" s="18"/>
      <c r="F27" s="20"/>
      <c r="G27" s="19"/>
      <c r="H27" s="18"/>
      <c r="I27" s="18"/>
      <c r="J27" s="18"/>
    </row>
    <row r="28" spans="1:10" ht="18" hidden="1" customHeight="1" x14ac:dyDescent="0.35">
      <c r="A28" s="15"/>
      <c r="B28" s="20"/>
      <c r="C28" s="20"/>
      <c r="D28" s="20"/>
      <c r="E28" s="18"/>
      <c r="F28" s="20"/>
      <c r="G28" s="19"/>
      <c r="H28" s="18"/>
      <c r="I28" s="18"/>
      <c r="J28" s="18"/>
    </row>
    <row r="29" spans="1:10" ht="18" hidden="1" customHeight="1" x14ac:dyDescent="0.35">
      <c r="A29" s="15"/>
      <c r="B29" s="20"/>
      <c r="C29" s="20"/>
      <c r="D29" s="20"/>
      <c r="E29" s="18"/>
      <c r="F29" s="20"/>
      <c r="G29" s="19"/>
      <c r="H29" s="18"/>
      <c r="I29" s="18"/>
      <c r="J29" s="18"/>
    </row>
    <row r="30" spans="1:10" ht="18" hidden="1" customHeight="1" x14ac:dyDescent="0.35">
      <c r="A30" s="15"/>
      <c r="B30" s="20"/>
      <c r="C30" s="20"/>
      <c r="D30" s="20"/>
      <c r="E30" s="18"/>
      <c r="F30" s="20"/>
      <c r="G30" s="19"/>
      <c r="H30" s="18"/>
      <c r="I30" s="18"/>
      <c r="J30" s="18"/>
    </row>
    <row r="31" spans="1:10" ht="18" hidden="1" customHeight="1" x14ac:dyDescent="0.35">
      <c r="A31" s="15"/>
      <c r="B31" s="20"/>
      <c r="C31" s="20"/>
      <c r="D31" s="20"/>
      <c r="E31" s="18"/>
      <c r="F31" s="20"/>
      <c r="G31" s="19"/>
      <c r="H31" s="18"/>
      <c r="I31" s="18"/>
      <c r="J31" s="18"/>
    </row>
    <row r="32" spans="1:10" ht="18" customHeight="1" x14ac:dyDescent="0.35">
      <c r="A32" s="15"/>
      <c r="B32" s="20"/>
      <c r="C32" s="20"/>
      <c r="D32" s="20"/>
      <c r="E32" s="18"/>
      <c r="F32" s="20"/>
      <c r="G32" s="19"/>
      <c r="H32" s="18"/>
      <c r="I32" s="18"/>
      <c r="J32" s="18"/>
    </row>
    <row r="33" spans="1:11" ht="18" customHeight="1" x14ac:dyDescent="0.35">
      <c r="A33" s="15"/>
      <c r="B33" s="20"/>
      <c r="C33" s="20"/>
      <c r="D33" s="20"/>
      <c r="E33" s="18"/>
      <c r="F33" s="20"/>
      <c r="G33" s="19"/>
      <c r="H33" s="18"/>
      <c r="I33" s="18"/>
      <c r="J33" s="18"/>
    </row>
    <row r="34" spans="1:11" ht="18" customHeight="1" x14ac:dyDescent="0.35">
      <c r="A34" s="15"/>
      <c r="B34" s="20"/>
      <c r="C34" s="20"/>
      <c r="D34" s="20"/>
      <c r="E34" s="18"/>
      <c r="F34" s="20"/>
      <c r="G34" s="19"/>
      <c r="H34" s="18"/>
      <c r="I34" s="18"/>
      <c r="J34" s="18"/>
    </row>
    <row r="35" spans="1:11" ht="18" customHeight="1" x14ac:dyDescent="0.35">
      <c r="A35" s="15"/>
      <c r="B35" s="16"/>
      <c r="C35" s="16"/>
      <c r="D35" s="16"/>
      <c r="E35" s="16"/>
      <c r="F35" s="18"/>
      <c r="G35" s="19"/>
      <c r="H35" s="16"/>
      <c r="I35" s="16"/>
      <c r="J35" s="16"/>
    </row>
    <row r="36" spans="1:11" ht="18" customHeight="1" x14ac:dyDescent="0.35">
      <c r="A36" s="17" t="s">
        <v>74</v>
      </c>
      <c r="B36" s="18">
        <f>SUM(B15:B35)</f>
        <v>237430000</v>
      </c>
      <c r="C36" s="18">
        <f t="shared" ref="C36:I36" si="3">SUM(C15:C35)</f>
        <v>38650678410</v>
      </c>
      <c r="D36" s="18">
        <f t="shared" si="3"/>
        <v>34694730904</v>
      </c>
      <c r="E36" s="18">
        <f t="shared" si="3"/>
        <v>3955947506</v>
      </c>
      <c r="F36" s="18">
        <f t="shared" si="3"/>
        <v>3739177007</v>
      </c>
      <c r="G36" s="16" t="s">
        <v>108</v>
      </c>
      <c r="H36" s="18">
        <f t="shared" si="3"/>
        <v>251194477.98037338</v>
      </c>
      <c r="I36" s="18">
        <f t="shared" si="3"/>
        <v>0</v>
      </c>
      <c r="J36" s="18">
        <f>SUM(J15:J35)</f>
        <v>237430000</v>
      </c>
    </row>
    <row r="37" spans="1:11" ht="18" customHeight="1" x14ac:dyDescent="0.35"/>
    <row r="38" spans="1:11" ht="18" customHeight="1" x14ac:dyDescent="0.4">
      <c r="A38" s="11" t="s">
        <v>109</v>
      </c>
      <c r="K38" s="12" t="s">
        <v>87</v>
      </c>
    </row>
    <row r="39" spans="1:11" ht="37.5" customHeight="1" x14ac:dyDescent="0.35">
      <c r="A39" s="13" t="s">
        <v>98</v>
      </c>
      <c r="B39" s="14" t="s">
        <v>110</v>
      </c>
      <c r="C39" s="14" t="s">
        <v>100</v>
      </c>
      <c r="D39" s="14" t="s">
        <v>101</v>
      </c>
      <c r="E39" s="14" t="s">
        <v>102</v>
      </c>
      <c r="F39" s="14" t="s">
        <v>103</v>
      </c>
      <c r="G39" s="14" t="s">
        <v>104</v>
      </c>
      <c r="H39" s="14" t="s">
        <v>105</v>
      </c>
      <c r="I39" s="14" t="s">
        <v>111</v>
      </c>
      <c r="J39" s="14" t="s">
        <v>112</v>
      </c>
      <c r="K39" s="14" t="s">
        <v>95</v>
      </c>
    </row>
    <row r="40" spans="1:11" ht="18" customHeight="1" x14ac:dyDescent="0.35">
      <c r="A40" s="15" t="s">
        <v>113</v>
      </c>
      <c r="B40" s="18">
        <v>1990000</v>
      </c>
      <c r="C40" s="18">
        <v>2663976377489</v>
      </c>
      <c r="D40" s="18">
        <v>2552991268241</v>
      </c>
      <c r="E40" s="18">
        <v>110985109248</v>
      </c>
      <c r="F40" s="18">
        <v>110985109248</v>
      </c>
      <c r="G40" s="19">
        <f>+B40/F40</f>
        <v>1.7930333298616458E-5</v>
      </c>
      <c r="H40" s="18">
        <v>1990000</v>
      </c>
      <c r="I40" s="18" t="s">
        <v>114</v>
      </c>
      <c r="J40" s="18">
        <v>1990000</v>
      </c>
      <c r="K40" s="18">
        <v>1990000</v>
      </c>
    </row>
    <row r="41" spans="1:11" ht="18" customHeight="1" x14ac:dyDescent="0.35">
      <c r="A41" s="15" t="s">
        <v>115</v>
      </c>
      <c r="B41" s="18">
        <v>200000</v>
      </c>
      <c r="C41" s="18">
        <v>429295360</v>
      </c>
      <c r="D41" s="18">
        <v>49437832</v>
      </c>
      <c r="E41" s="18">
        <v>379857528</v>
      </c>
      <c r="F41" s="18">
        <v>314595000</v>
      </c>
      <c r="G41" s="19">
        <f t="shared" ref="G41:G48" si="4">+B41/F41</f>
        <v>6.3573801236510433E-4</v>
      </c>
      <c r="H41" s="18">
        <v>241489</v>
      </c>
      <c r="I41" s="18" t="s">
        <v>114</v>
      </c>
      <c r="J41" s="18">
        <v>200000</v>
      </c>
      <c r="K41" s="18">
        <v>200000</v>
      </c>
    </row>
    <row r="42" spans="1:11" ht="18" customHeight="1" x14ac:dyDescent="0.35">
      <c r="A42" s="15" t="s">
        <v>116</v>
      </c>
      <c r="B42" s="18">
        <v>350000</v>
      </c>
      <c r="C42" s="18">
        <v>4689985781</v>
      </c>
      <c r="D42" s="18">
        <v>285584850</v>
      </c>
      <c r="E42" s="18">
        <v>4404400931</v>
      </c>
      <c r="F42" s="18">
        <v>2450770000</v>
      </c>
      <c r="G42" s="19">
        <f t="shared" si="4"/>
        <v>1.4281225900431293E-4</v>
      </c>
      <c r="H42" s="18">
        <v>629002</v>
      </c>
      <c r="I42" s="18" t="s">
        <v>114</v>
      </c>
      <c r="J42" s="18">
        <v>350000</v>
      </c>
      <c r="K42" s="18">
        <v>350000</v>
      </c>
    </row>
    <row r="43" spans="1:11" ht="18" customHeight="1" x14ac:dyDescent="0.35">
      <c r="A43" s="15" t="s">
        <v>117</v>
      </c>
      <c r="B43" s="18">
        <v>80000</v>
      </c>
      <c r="C43" s="18">
        <v>283579816</v>
      </c>
      <c r="D43" s="18">
        <v>13449013</v>
      </c>
      <c r="E43" s="18">
        <v>270130803</v>
      </c>
      <c r="F43" s="18">
        <v>68907900</v>
      </c>
      <c r="G43" s="19">
        <f t="shared" si="4"/>
        <v>1.1609699323299652E-3</v>
      </c>
      <c r="H43" s="18">
        <v>313613</v>
      </c>
      <c r="I43" s="18" t="s">
        <v>114</v>
      </c>
      <c r="J43" s="18">
        <v>80000</v>
      </c>
      <c r="K43" s="18">
        <v>80000</v>
      </c>
    </row>
    <row r="44" spans="1:11" ht="18" customHeight="1" x14ac:dyDescent="0.35">
      <c r="A44" s="15" t="s">
        <v>118</v>
      </c>
      <c r="B44" s="18">
        <v>50000</v>
      </c>
      <c r="C44" s="18">
        <v>2358498996</v>
      </c>
      <c r="D44" s="18">
        <v>580165835</v>
      </c>
      <c r="E44" s="18">
        <v>1778333161</v>
      </c>
      <c r="F44" s="18">
        <v>400000000</v>
      </c>
      <c r="G44" s="19">
        <f t="shared" si="4"/>
        <v>1.25E-4</v>
      </c>
      <c r="H44" s="18">
        <v>222291</v>
      </c>
      <c r="I44" s="18" t="s">
        <v>114</v>
      </c>
      <c r="J44" s="18">
        <v>50000</v>
      </c>
      <c r="K44" s="18">
        <v>50000</v>
      </c>
    </row>
    <row r="45" spans="1:11" ht="18" customHeight="1" x14ac:dyDescent="0.35">
      <c r="A45" s="15" t="s">
        <v>119</v>
      </c>
      <c r="B45" s="18">
        <v>1360000</v>
      </c>
      <c r="C45" s="18">
        <v>1593468026</v>
      </c>
      <c r="D45" s="18">
        <v>16180263</v>
      </c>
      <c r="E45" s="18">
        <v>1577287763</v>
      </c>
      <c r="F45" s="18">
        <v>1500000000</v>
      </c>
      <c r="G45" s="19">
        <f t="shared" si="4"/>
        <v>9.0666666666666662E-4</v>
      </c>
      <c r="H45" s="18">
        <v>1430074</v>
      </c>
      <c r="I45" s="18" t="s">
        <v>114</v>
      </c>
      <c r="J45" s="18">
        <v>1360000</v>
      </c>
      <c r="K45" s="18">
        <v>1360000</v>
      </c>
    </row>
    <row r="46" spans="1:11" ht="18" customHeight="1" x14ac:dyDescent="0.35">
      <c r="A46" s="15" t="s">
        <v>120</v>
      </c>
      <c r="B46" s="18">
        <v>3100000</v>
      </c>
      <c r="C46" s="18">
        <v>24556329000000</v>
      </c>
      <c r="D46" s="18">
        <v>24162382000000</v>
      </c>
      <c r="E46" s="18">
        <v>393947000000</v>
      </c>
      <c r="F46" s="18">
        <v>16602000000</v>
      </c>
      <c r="G46" s="19">
        <f t="shared" si="4"/>
        <v>1.8672449102517769E-4</v>
      </c>
      <c r="H46" s="18">
        <v>73559553</v>
      </c>
      <c r="I46" s="18" t="s">
        <v>114</v>
      </c>
      <c r="J46" s="18">
        <v>3100000</v>
      </c>
      <c r="K46" s="18">
        <v>3100000</v>
      </c>
    </row>
    <row r="47" spans="1:11" ht="18" customHeight="1" x14ac:dyDescent="0.35">
      <c r="A47" s="15" t="s">
        <v>121</v>
      </c>
      <c r="B47" s="18">
        <v>23580000</v>
      </c>
      <c r="C47" s="18">
        <v>942473643</v>
      </c>
      <c r="D47" s="18">
        <v>915317442</v>
      </c>
      <c r="E47" s="18">
        <v>27156201</v>
      </c>
      <c r="F47" s="18">
        <v>27156201</v>
      </c>
      <c r="G47" s="19">
        <f t="shared" si="4"/>
        <v>0.8683099672152228</v>
      </c>
      <c r="H47" s="18">
        <v>23580000</v>
      </c>
      <c r="I47" s="18" t="s">
        <v>114</v>
      </c>
      <c r="J47" s="18">
        <v>23580000</v>
      </c>
      <c r="K47" s="18">
        <v>23580000</v>
      </c>
    </row>
    <row r="48" spans="1:11" s="22" customFormat="1" ht="18" customHeight="1" x14ac:dyDescent="0.4">
      <c r="A48" s="21" t="s">
        <v>122</v>
      </c>
      <c r="B48" s="18">
        <v>5000000</v>
      </c>
      <c r="C48" s="18">
        <v>3299392000</v>
      </c>
      <c r="D48" s="18">
        <v>1371311000</v>
      </c>
      <c r="E48" s="18">
        <v>1928081000</v>
      </c>
      <c r="F48" s="18">
        <v>1000000</v>
      </c>
      <c r="G48" s="19">
        <f t="shared" si="4"/>
        <v>5</v>
      </c>
      <c r="H48" s="18">
        <v>9640405000</v>
      </c>
      <c r="I48" s="18" t="s">
        <v>114</v>
      </c>
      <c r="J48" s="18">
        <v>5000000</v>
      </c>
      <c r="K48" s="18">
        <v>5000000</v>
      </c>
    </row>
    <row r="49" spans="1:11" s="25" customFormat="1" ht="18" hidden="1" customHeight="1" x14ac:dyDescent="0.35">
      <c r="A49" s="23"/>
      <c r="B49" s="24"/>
      <c r="C49" s="24"/>
      <c r="D49" s="24"/>
      <c r="E49" s="24"/>
      <c r="F49" s="24"/>
      <c r="G49" s="24"/>
      <c r="H49" s="24"/>
      <c r="I49" s="24"/>
      <c r="J49" s="24"/>
      <c r="K49" s="24"/>
    </row>
    <row r="50" spans="1:11" ht="18" customHeight="1" x14ac:dyDescent="0.35">
      <c r="A50" s="17" t="s">
        <v>74</v>
      </c>
      <c r="B50" s="18">
        <f>+SUM(B40:B48)</f>
        <v>35710000</v>
      </c>
      <c r="C50" s="18">
        <f t="shared" ref="C50:K50" si="5">+SUM(C40:C48)</f>
        <v>27233902071111</v>
      </c>
      <c r="D50" s="18">
        <f t="shared" si="5"/>
        <v>26718604714476</v>
      </c>
      <c r="E50" s="18">
        <f t="shared" si="5"/>
        <v>515297356635</v>
      </c>
      <c r="F50" s="18">
        <f t="shared" si="5"/>
        <v>132349538349</v>
      </c>
      <c r="G50" s="18">
        <v>0</v>
      </c>
      <c r="H50" s="18">
        <f t="shared" si="5"/>
        <v>9742371022</v>
      </c>
      <c r="I50" s="18">
        <f t="shared" si="5"/>
        <v>0</v>
      </c>
      <c r="J50" s="18">
        <f t="shared" si="5"/>
        <v>35710000</v>
      </c>
      <c r="K50" s="18">
        <f t="shared" si="5"/>
        <v>35710000</v>
      </c>
    </row>
    <row r="51" spans="1:11" ht="18" customHeight="1" x14ac:dyDescent="0.35"/>
    <row r="52" spans="1:11" ht="18" customHeight="1" x14ac:dyDescent="0.35"/>
  </sheetData>
  <phoneticPr fontId="9"/>
  <pageMargins left="0.3888888888888889" right="0.3888888888888889" top="0.3888888888888889" bottom="0.3888888888888889" header="0.19444444444444445" footer="0.19444444444444445"/>
  <pageSetup paperSize="9" scale="65" fitToHeight="0" orientation="landscape" horizontalDpi="300" verticalDpi="300" r:id="rId1"/>
  <headerFooter>
    <oddHeader xml:space="preserve">&amp;R&amp;9
</oddHeader>
    <oddFooter xml:space="preserve">&amp;C&amp;9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view="pageBreakPreview" zoomScale="85" zoomScaleNormal="90" zoomScaleSheetLayoutView="85" workbookViewId="0"/>
  </sheetViews>
  <sheetFormatPr defaultColWidth="8.875" defaultRowHeight="15.75" x14ac:dyDescent="0.35"/>
  <cols>
    <col min="1" max="1" width="18.875" style="9" customWidth="1"/>
    <col min="2" max="2" width="36.375" style="26" customWidth="1"/>
    <col min="3" max="6" width="14.5" style="9" customWidth="1"/>
    <col min="7" max="7" width="15.125" style="9" bestFit="1" customWidth="1"/>
    <col min="8" max="8" width="15" style="9" bestFit="1" customWidth="1"/>
    <col min="9" max="16384" width="8.875" style="9"/>
  </cols>
  <sheetData>
    <row r="1" spans="1:9" ht="30" x14ac:dyDescent="0.6">
      <c r="A1" s="8" t="s">
        <v>123</v>
      </c>
    </row>
    <row r="2" spans="1:9" ht="18.75" x14ac:dyDescent="0.35">
      <c r="A2" s="10" t="s">
        <v>84</v>
      </c>
    </row>
    <row r="3" spans="1:9" ht="18.75" x14ac:dyDescent="0.35">
      <c r="A3" s="10" t="s">
        <v>85</v>
      </c>
    </row>
    <row r="4" spans="1:9" ht="19.5" customHeight="1" x14ac:dyDescent="0.4">
      <c r="H4" s="12" t="s">
        <v>124</v>
      </c>
    </row>
    <row r="5" spans="1:9" ht="31.5" x14ac:dyDescent="0.35">
      <c r="A5" s="13" t="s">
        <v>125</v>
      </c>
      <c r="B5" s="13" t="s">
        <v>126</v>
      </c>
      <c r="C5" s="13" t="s">
        <v>127</v>
      </c>
      <c r="D5" s="13" t="s">
        <v>128</v>
      </c>
      <c r="E5" s="13" t="s">
        <v>129</v>
      </c>
      <c r="F5" s="13" t="s">
        <v>130</v>
      </c>
      <c r="G5" s="14" t="s">
        <v>131</v>
      </c>
      <c r="H5" s="14" t="s">
        <v>132</v>
      </c>
    </row>
    <row r="6" spans="1:9" s="32" customFormat="1" ht="25.5" customHeight="1" x14ac:dyDescent="0.4">
      <c r="A6" s="27" t="s">
        <v>133</v>
      </c>
      <c r="B6" s="28" t="s">
        <v>134</v>
      </c>
      <c r="C6" s="29">
        <v>2891300905</v>
      </c>
      <c r="D6" s="29">
        <v>300000000</v>
      </c>
      <c r="E6" s="30" t="s">
        <v>108</v>
      </c>
      <c r="F6" s="30" t="s">
        <v>108</v>
      </c>
      <c r="G6" s="29">
        <f>SUM(C6:F6)</f>
        <v>3191300905</v>
      </c>
      <c r="H6" s="29">
        <f>G6</f>
        <v>3191300905</v>
      </c>
      <c r="I6" s="31"/>
    </row>
    <row r="7" spans="1:9" s="32" customFormat="1" ht="25.5" customHeight="1" x14ac:dyDescent="0.4">
      <c r="A7" s="27" t="s">
        <v>133</v>
      </c>
      <c r="B7" s="28" t="s">
        <v>135</v>
      </c>
      <c r="C7" s="29">
        <v>101429367</v>
      </c>
      <c r="D7" s="30" t="s">
        <v>108</v>
      </c>
      <c r="E7" s="30" t="s">
        <v>108</v>
      </c>
      <c r="F7" s="30" t="s">
        <v>108</v>
      </c>
      <c r="G7" s="29">
        <f t="shared" ref="G7:G14" si="0">SUM(C7:F7)</f>
        <v>101429367</v>
      </c>
      <c r="H7" s="29">
        <f>G7</f>
        <v>101429367</v>
      </c>
      <c r="I7" s="31"/>
    </row>
    <row r="8" spans="1:9" s="32" customFormat="1" ht="25.5" customHeight="1" x14ac:dyDescent="0.4">
      <c r="A8" s="27" t="s">
        <v>133</v>
      </c>
      <c r="B8" s="28" t="s">
        <v>136</v>
      </c>
      <c r="C8" s="29">
        <v>912595432</v>
      </c>
      <c r="D8" s="30" t="s">
        <v>108</v>
      </c>
      <c r="E8" s="30" t="s">
        <v>108</v>
      </c>
      <c r="F8" s="30" t="s">
        <v>108</v>
      </c>
      <c r="G8" s="29">
        <f t="shared" si="0"/>
        <v>912595432</v>
      </c>
      <c r="H8" s="29">
        <f t="shared" ref="H8:H14" si="1">G8</f>
        <v>912595432</v>
      </c>
      <c r="I8" s="31"/>
    </row>
    <row r="9" spans="1:9" s="32" customFormat="1" ht="25.5" customHeight="1" x14ac:dyDescent="0.4">
      <c r="A9" s="27" t="s">
        <v>133</v>
      </c>
      <c r="B9" s="28" t="s">
        <v>137</v>
      </c>
      <c r="C9" s="29">
        <v>1188682</v>
      </c>
      <c r="D9" s="30" t="s">
        <v>108</v>
      </c>
      <c r="E9" s="30" t="s">
        <v>108</v>
      </c>
      <c r="F9" s="30" t="s">
        <v>108</v>
      </c>
      <c r="G9" s="29">
        <f t="shared" si="0"/>
        <v>1188682</v>
      </c>
      <c r="H9" s="29">
        <f t="shared" si="1"/>
        <v>1188682</v>
      </c>
      <c r="I9" s="31"/>
    </row>
    <row r="10" spans="1:9" s="32" customFormat="1" ht="25.5" customHeight="1" x14ac:dyDescent="0.4">
      <c r="A10" s="27" t="s">
        <v>133</v>
      </c>
      <c r="B10" s="28" t="s">
        <v>138</v>
      </c>
      <c r="C10" s="29">
        <v>70667276</v>
      </c>
      <c r="D10" s="30" t="s">
        <v>108</v>
      </c>
      <c r="E10" s="30" t="s">
        <v>108</v>
      </c>
      <c r="F10" s="30" t="s">
        <v>108</v>
      </c>
      <c r="G10" s="29">
        <f t="shared" si="0"/>
        <v>70667276</v>
      </c>
      <c r="H10" s="29">
        <f t="shared" si="1"/>
        <v>70667276</v>
      </c>
      <c r="I10" s="31"/>
    </row>
    <row r="11" spans="1:9" s="32" customFormat="1" ht="25.5" customHeight="1" x14ac:dyDescent="0.4">
      <c r="A11" s="27" t="s">
        <v>133</v>
      </c>
      <c r="B11" s="28" t="s">
        <v>139</v>
      </c>
      <c r="C11" s="29">
        <v>43863354</v>
      </c>
      <c r="D11" s="30" t="s">
        <v>108</v>
      </c>
      <c r="E11" s="30" t="s">
        <v>108</v>
      </c>
      <c r="F11" s="30" t="s">
        <v>108</v>
      </c>
      <c r="G11" s="29">
        <f t="shared" si="0"/>
        <v>43863354</v>
      </c>
      <c r="H11" s="29">
        <f t="shared" si="1"/>
        <v>43863354</v>
      </c>
      <c r="I11" s="31"/>
    </row>
    <row r="12" spans="1:9" s="32" customFormat="1" ht="25.5" customHeight="1" x14ac:dyDescent="0.4">
      <c r="A12" s="27" t="s">
        <v>133</v>
      </c>
      <c r="B12" s="28" t="s">
        <v>140</v>
      </c>
      <c r="C12" s="29">
        <v>6926813</v>
      </c>
      <c r="D12" s="30" t="s">
        <v>108</v>
      </c>
      <c r="E12" s="30" t="s">
        <v>108</v>
      </c>
      <c r="F12" s="30" t="s">
        <v>108</v>
      </c>
      <c r="G12" s="29">
        <f t="shared" si="0"/>
        <v>6926813</v>
      </c>
      <c r="H12" s="29">
        <f t="shared" si="1"/>
        <v>6926813</v>
      </c>
      <c r="I12" s="31"/>
    </row>
    <row r="13" spans="1:9" s="32" customFormat="1" ht="25.5" customHeight="1" x14ac:dyDescent="0.4">
      <c r="A13" s="27" t="s">
        <v>133</v>
      </c>
      <c r="B13" s="28" t="s">
        <v>141</v>
      </c>
      <c r="C13" s="29">
        <v>146723825</v>
      </c>
      <c r="D13" s="30" t="s">
        <v>108</v>
      </c>
      <c r="E13" s="30" t="s">
        <v>108</v>
      </c>
      <c r="F13" s="30" t="s">
        <v>108</v>
      </c>
      <c r="G13" s="29">
        <f t="shared" si="0"/>
        <v>146723825</v>
      </c>
      <c r="H13" s="29">
        <f t="shared" si="1"/>
        <v>146723825</v>
      </c>
      <c r="I13" s="31"/>
    </row>
    <row r="14" spans="1:9" s="32" customFormat="1" ht="25.5" customHeight="1" x14ac:dyDescent="0.4">
      <c r="A14" s="27" t="s">
        <v>133</v>
      </c>
      <c r="B14" s="28" t="s">
        <v>142</v>
      </c>
      <c r="C14" s="29">
        <v>149884014</v>
      </c>
      <c r="D14" s="30" t="s">
        <v>108</v>
      </c>
      <c r="E14" s="29">
        <v>263047601</v>
      </c>
      <c r="F14" s="30" t="s">
        <v>108</v>
      </c>
      <c r="G14" s="29">
        <f t="shared" si="0"/>
        <v>412931615</v>
      </c>
      <c r="H14" s="29">
        <f t="shared" si="1"/>
        <v>412931615</v>
      </c>
      <c r="I14" s="31"/>
    </row>
    <row r="15" spans="1:9" s="32" customFormat="1" ht="25.5" hidden="1" customHeight="1" x14ac:dyDescent="0.4">
      <c r="A15" s="27"/>
      <c r="B15" s="28"/>
      <c r="C15" s="29"/>
      <c r="D15" s="29"/>
      <c r="E15" s="29"/>
      <c r="F15" s="29"/>
      <c r="G15" s="29"/>
      <c r="H15" s="29"/>
      <c r="I15" s="31"/>
    </row>
    <row r="16" spans="1:9" s="32" customFormat="1" ht="25.5" hidden="1" customHeight="1" x14ac:dyDescent="0.4">
      <c r="A16" s="27"/>
      <c r="B16" s="28"/>
      <c r="C16" s="29"/>
      <c r="D16" s="29"/>
      <c r="E16" s="29"/>
      <c r="F16" s="29"/>
      <c r="G16" s="29"/>
      <c r="H16" s="29"/>
      <c r="I16" s="31"/>
    </row>
    <row r="17" spans="1:9" s="32" customFormat="1" ht="25.5" hidden="1" customHeight="1" x14ac:dyDescent="0.4">
      <c r="A17" s="27"/>
      <c r="B17" s="28"/>
      <c r="C17" s="29"/>
      <c r="D17" s="29"/>
      <c r="E17" s="29"/>
      <c r="F17" s="29"/>
      <c r="G17" s="29"/>
      <c r="H17" s="29"/>
      <c r="I17" s="31"/>
    </row>
    <row r="18" spans="1:9" s="32" customFormat="1" ht="25.5" hidden="1" customHeight="1" x14ac:dyDescent="0.4">
      <c r="A18" s="27"/>
      <c r="B18" s="28"/>
      <c r="C18" s="29"/>
      <c r="D18" s="29"/>
      <c r="E18" s="29"/>
      <c r="F18" s="29"/>
      <c r="G18" s="29"/>
      <c r="H18" s="29"/>
      <c r="I18" s="31"/>
    </row>
    <row r="19" spans="1:9" s="32" customFormat="1" ht="25.5" hidden="1" customHeight="1" x14ac:dyDescent="0.4">
      <c r="A19" s="27"/>
      <c r="B19" s="28"/>
      <c r="C19" s="29"/>
      <c r="D19" s="29"/>
      <c r="E19" s="29"/>
      <c r="F19" s="29"/>
      <c r="G19" s="29"/>
      <c r="H19" s="29"/>
      <c r="I19" s="31"/>
    </row>
    <row r="20" spans="1:9" s="32" customFormat="1" ht="25.5" hidden="1" customHeight="1" x14ac:dyDescent="0.4">
      <c r="A20" s="27"/>
      <c r="B20" s="28"/>
      <c r="C20" s="29"/>
      <c r="D20" s="29"/>
      <c r="E20" s="29"/>
      <c r="F20" s="29"/>
      <c r="G20" s="29"/>
      <c r="H20" s="29"/>
      <c r="I20" s="31"/>
    </row>
    <row r="21" spans="1:9" s="32" customFormat="1" ht="25.5" hidden="1" customHeight="1" x14ac:dyDescent="0.4">
      <c r="A21" s="27"/>
      <c r="B21" s="28"/>
      <c r="C21" s="29"/>
      <c r="D21" s="29"/>
      <c r="E21" s="29"/>
      <c r="F21" s="29"/>
      <c r="G21" s="29"/>
      <c r="H21" s="29"/>
      <c r="I21" s="31"/>
    </row>
    <row r="22" spans="1:9" s="32" customFormat="1" ht="25.5" hidden="1" customHeight="1" x14ac:dyDescent="0.4">
      <c r="A22" s="27"/>
      <c r="B22" s="33"/>
      <c r="C22" s="29"/>
      <c r="D22" s="29"/>
      <c r="E22" s="29"/>
      <c r="F22" s="29"/>
      <c r="G22" s="29"/>
      <c r="H22" s="29"/>
      <c r="I22" s="31"/>
    </row>
    <row r="23" spans="1:9" ht="19.5" x14ac:dyDescent="0.35">
      <c r="A23" s="34" t="s">
        <v>143</v>
      </c>
      <c r="B23" s="35" t="s">
        <v>144</v>
      </c>
      <c r="C23" s="36">
        <f>SUM(C6:C22)</f>
        <v>4324579668</v>
      </c>
      <c r="D23" s="36">
        <f>SUM(D6:D22)</f>
        <v>300000000</v>
      </c>
      <c r="E23" s="36">
        <f t="shared" ref="E23:H23" si="2">SUM(E6:E22)</f>
        <v>263047601</v>
      </c>
      <c r="F23" s="36">
        <f t="shared" si="2"/>
        <v>0</v>
      </c>
      <c r="G23" s="36">
        <f t="shared" si="2"/>
        <v>4887627269</v>
      </c>
      <c r="H23" s="36">
        <f t="shared" si="2"/>
        <v>4887627269</v>
      </c>
    </row>
    <row r="29" spans="1:9" x14ac:dyDescent="0.35">
      <c r="B29" s="26" t="s">
        <v>145</v>
      </c>
    </row>
  </sheetData>
  <phoneticPr fontId="9"/>
  <pageMargins left="1.0900000000000001" right="0.3888888888888889" top="0.3888888888888889" bottom="0.3888888888888889" header="0.19444444444444445" footer="0.19444444444444445"/>
  <pageSetup paperSize="9" scale="82" orientation="landscape" horizontalDpi="300" verticalDpi="300"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showGridLines="0" view="pageBreakPreview" zoomScaleNormal="100" zoomScaleSheetLayoutView="100" workbookViewId="0"/>
  </sheetViews>
  <sheetFormatPr defaultColWidth="8.875" defaultRowHeight="15.75" x14ac:dyDescent="0.35"/>
  <cols>
    <col min="1" max="1" width="30.875" style="9" customWidth="1"/>
    <col min="2" max="6" width="19.875" style="9" customWidth="1"/>
    <col min="7" max="7" width="3.875" style="9" customWidth="1"/>
    <col min="8" max="16384" width="8.875" style="9"/>
  </cols>
  <sheetData>
    <row r="1" spans="1:6" ht="30" x14ac:dyDescent="0.6">
      <c r="A1" s="8" t="s">
        <v>146</v>
      </c>
    </row>
    <row r="2" spans="1:6" ht="18.75" x14ac:dyDescent="0.35">
      <c r="A2" s="10" t="s">
        <v>84</v>
      </c>
    </row>
    <row r="3" spans="1:6" ht="18.75" x14ac:dyDescent="0.35">
      <c r="A3" s="10" t="s">
        <v>85</v>
      </c>
    </row>
    <row r="4" spans="1:6" ht="18.75" x14ac:dyDescent="0.4">
      <c r="F4" s="12" t="s">
        <v>124</v>
      </c>
    </row>
    <row r="5" spans="1:6" ht="20.25" customHeight="1" x14ac:dyDescent="0.35">
      <c r="A5" s="110" t="s">
        <v>147</v>
      </c>
      <c r="B5" s="110" t="s">
        <v>148</v>
      </c>
      <c r="C5" s="110"/>
      <c r="D5" s="110" t="s">
        <v>149</v>
      </c>
      <c r="E5" s="110"/>
      <c r="F5" s="111" t="s">
        <v>150</v>
      </c>
    </row>
    <row r="6" spans="1:6" ht="27" customHeight="1" x14ac:dyDescent="0.35">
      <c r="A6" s="110"/>
      <c r="B6" s="13" t="s">
        <v>151</v>
      </c>
      <c r="C6" s="14" t="s">
        <v>152</v>
      </c>
      <c r="D6" s="13" t="s">
        <v>151</v>
      </c>
      <c r="E6" s="14" t="s">
        <v>153</v>
      </c>
      <c r="F6" s="110"/>
    </row>
    <row r="7" spans="1:6" ht="18" customHeight="1" x14ac:dyDescent="0.35">
      <c r="A7" s="37" t="s">
        <v>133</v>
      </c>
      <c r="B7" s="20"/>
      <c r="C7" s="20"/>
      <c r="D7" s="20"/>
      <c r="E7" s="20"/>
      <c r="F7" s="20" t="s">
        <v>277</v>
      </c>
    </row>
    <row r="8" spans="1:6" ht="18" customHeight="1" x14ac:dyDescent="0.35">
      <c r="A8" s="38"/>
      <c r="C8" s="16"/>
      <c r="D8" s="20"/>
      <c r="E8" s="16"/>
      <c r="F8" s="18"/>
    </row>
    <row r="9" spans="1:6" ht="18" customHeight="1" x14ac:dyDescent="0.35">
      <c r="A9" s="37"/>
      <c r="B9" s="39"/>
      <c r="C9" s="20"/>
      <c r="D9" s="16"/>
      <c r="E9" s="16"/>
      <c r="F9" s="18"/>
    </row>
    <row r="10" spans="1:6" ht="18" customHeight="1" x14ac:dyDescent="0.35">
      <c r="A10" s="37"/>
      <c r="B10" s="20"/>
      <c r="C10" s="16"/>
      <c r="D10" s="16"/>
      <c r="E10" s="16"/>
      <c r="F10" s="18"/>
    </row>
    <row r="11" spans="1:6" ht="18" hidden="1" customHeight="1" x14ac:dyDescent="0.35">
      <c r="A11" s="37"/>
      <c r="B11" s="20"/>
      <c r="C11" s="16"/>
      <c r="D11" s="16"/>
      <c r="E11" s="16"/>
      <c r="F11" s="18">
        <f t="shared" ref="F11" si="0">+B11+D11</f>
        <v>0</v>
      </c>
    </row>
    <row r="12" spans="1:6" ht="18" hidden="1" customHeight="1" x14ac:dyDescent="0.35">
      <c r="A12" s="37"/>
      <c r="B12" s="20"/>
      <c r="C12" s="16"/>
      <c r="D12" s="16"/>
      <c r="E12" s="16"/>
      <c r="F12" s="18">
        <f>+B12+D12</f>
        <v>0</v>
      </c>
    </row>
    <row r="13" spans="1:6" ht="18" hidden="1" customHeight="1" x14ac:dyDescent="0.35">
      <c r="A13" s="37"/>
      <c r="B13" s="20"/>
      <c r="C13" s="16"/>
      <c r="D13" s="16"/>
      <c r="E13" s="16"/>
      <c r="F13" s="18">
        <f t="shared" ref="F13:F16" si="1">+B13+D13</f>
        <v>0</v>
      </c>
    </row>
    <row r="14" spans="1:6" ht="18" hidden="1" customHeight="1" x14ac:dyDescent="0.35">
      <c r="A14" s="37"/>
      <c r="B14" s="20"/>
      <c r="C14" s="16"/>
      <c r="D14" s="20"/>
      <c r="E14" s="16"/>
      <c r="F14" s="18">
        <f t="shared" si="1"/>
        <v>0</v>
      </c>
    </row>
    <row r="15" spans="1:6" ht="18" hidden="1" customHeight="1" x14ac:dyDescent="0.35">
      <c r="A15" s="37"/>
      <c r="B15" s="20"/>
      <c r="C15" s="16"/>
      <c r="D15" s="16"/>
      <c r="E15" s="16"/>
      <c r="F15" s="18">
        <f t="shared" si="1"/>
        <v>0</v>
      </c>
    </row>
    <row r="16" spans="1:6" ht="18" hidden="1" customHeight="1" x14ac:dyDescent="0.35">
      <c r="A16" s="37"/>
      <c r="B16" s="20"/>
      <c r="C16" s="16"/>
      <c r="D16" s="18"/>
      <c r="E16" s="16"/>
      <c r="F16" s="18">
        <f t="shared" si="1"/>
        <v>0</v>
      </c>
    </row>
    <row r="17" spans="1:6" ht="18" customHeight="1" x14ac:dyDescent="0.35">
      <c r="A17" s="17" t="s">
        <v>74</v>
      </c>
      <c r="B17" s="18" t="s">
        <v>277</v>
      </c>
      <c r="C17" s="18" t="s">
        <v>277</v>
      </c>
      <c r="D17" s="18" t="s">
        <v>277</v>
      </c>
      <c r="E17" s="18" t="s">
        <v>277</v>
      </c>
      <c r="F17" s="18" t="s">
        <v>277</v>
      </c>
    </row>
  </sheetData>
  <mergeCells count="4">
    <mergeCell ref="A5:A6"/>
    <mergeCell ref="B5:C5"/>
    <mergeCell ref="D5:E5"/>
    <mergeCell ref="F5:F6"/>
  </mergeCells>
  <phoneticPr fontId="9"/>
  <pageMargins left="0.73" right="0.3888888888888889" top="0.74" bottom="0.3888888888888889" header="0.19444444444444445" footer="0.19444444444444445"/>
  <pageSetup paperSize="9" scale="93" orientation="landscape" horizontalDpi="300" verticalDpi="300" r:id="rId1"/>
  <headerFooter>
    <oddHeader xml:space="preserve">&amp;R&amp;9
</oddHeader>
    <oddFooter xml:space="preserve">&amp;C&amp;9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showGridLines="0" view="pageBreakPreview" zoomScale="90" zoomScaleNormal="100" zoomScaleSheetLayoutView="90" workbookViewId="0"/>
  </sheetViews>
  <sheetFormatPr defaultColWidth="8.875" defaultRowHeight="15.75" x14ac:dyDescent="0.35"/>
  <cols>
    <col min="1" max="1" width="30.875" style="9" customWidth="1"/>
    <col min="2" max="3" width="19.875" style="9" customWidth="1"/>
    <col min="4" max="16384" width="8.875" style="9"/>
  </cols>
  <sheetData>
    <row r="1" spans="1:3" ht="30" x14ac:dyDescent="0.6">
      <c r="A1" s="8" t="s">
        <v>154</v>
      </c>
    </row>
    <row r="2" spans="1:3" ht="18.75" x14ac:dyDescent="0.35">
      <c r="A2" s="10" t="s">
        <v>84</v>
      </c>
    </row>
    <row r="3" spans="1:3" ht="18.75" x14ac:dyDescent="0.35">
      <c r="A3" s="10" t="s">
        <v>85</v>
      </c>
    </row>
    <row r="4" spans="1:3" ht="18.75" x14ac:dyDescent="0.4">
      <c r="C4" s="12" t="s">
        <v>124</v>
      </c>
    </row>
    <row r="5" spans="1:3" ht="22.5" customHeight="1" x14ac:dyDescent="0.35">
      <c r="A5" s="13" t="s">
        <v>147</v>
      </c>
      <c r="B5" s="13" t="s">
        <v>151</v>
      </c>
      <c r="C5" s="13" t="s">
        <v>155</v>
      </c>
    </row>
    <row r="6" spans="1:3" ht="18" customHeight="1" x14ac:dyDescent="0.35">
      <c r="A6" s="15" t="s">
        <v>156</v>
      </c>
      <c r="B6" s="18"/>
      <c r="C6" s="18"/>
    </row>
    <row r="7" spans="1:3" ht="18" customHeight="1" x14ac:dyDescent="0.35">
      <c r="A7" s="15" t="s">
        <v>96</v>
      </c>
      <c r="B7" s="18"/>
      <c r="C7" s="18"/>
    </row>
    <row r="8" spans="1:3" ht="18" customHeight="1" x14ac:dyDescent="0.35">
      <c r="A8" s="15"/>
      <c r="B8" s="18"/>
      <c r="C8" s="18"/>
    </row>
    <row r="9" spans="1:3" ht="18" customHeight="1" x14ac:dyDescent="0.35">
      <c r="A9" s="15"/>
      <c r="B9" s="18"/>
      <c r="C9" s="18"/>
    </row>
    <row r="10" spans="1:3" ht="18" customHeight="1" x14ac:dyDescent="0.35">
      <c r="A10" s="15"/>
      <c r="B10" s="18"/>
      <c r="C10" s="18"/>
    </row>
    <row r="11" spans="1:3" ht="18" customHeight="1" thickBot="1" x14ac:dyDescent="0.4">
      <c r="A11" s="40" t="s">
        <v>157</v>
      </c>
      <c r="B11" s="41">
        <f>SUM(B7:B10)</f>
        <v>0</v>
      </c>
      <c r="C11" s="41">
        <f>SUM(C7:C10)</f>
        <v>0</v>
      </c>
    </row>
    <row r="12" spans="1:3" ht="18" customHeight="1" thickTop="1" x14ac:dyDescent="0.35">
      <c r="A12" s="15" t="s">
        <v>158</v>
      </c>
      <c r="B12" s="18"/>
      <c r="C12" s="18"/>
    </row>
    <row r="13" spans="1:3" ht="18" customHeight="1" x14ac:dyDescent="0.35">
      <c r="A13" s="35" t="s">
        <v>159</v>
      </c>
      <c r="B13" s="18">
        <v>64999402</v>
      </c>
      <c r="C13" s="18">
        <v>7864823.7445585923</v>
      </c>
    </row>
    <row r="14" spans="1:3" ht="18" customHeight="1" x14ac:dyDescent="0.35">
      <c r="A14" s="35" t="s">
        <v>160</v>
      </c>
      <c r="B14" s="18">
        <v>1574300</v>
      </c>
      <c r="C14" s="18">
        <v>190487.78358081804</v>
      </c>
    </row>
    <row r="15" spans="1:3" ht="18" customHeight="1" x14ac:dyDescent="0.35">
      <c r="A15" s="35" t="s">
        <v>161</v>
      </c>
      <c r="B15" s="18">
        <v>22989498</v>
      </c>
      <c r="C15" s="18">
        <v>2781692.5107385186</v>
      </c>
    </row>
    <row r="16" spans="1:3" ht="18" customHeight="1" x14ac:dyDescent="0.35">
      <c r="A16" s="35" t="s">
        <v>162</v>
      </c>
      <c r="B16" s="18">
        <v>2593069</v>
      </c>
      <c r="C16" s="18">
        <v>313757.2041428751</v>
      </c>
    </row>
    <row r="17" spans="1:3" ht="18" customHeight="1" x14ac:dyDescent="0.35">
      <c r="A17" s="35" t="s">
        <v>163</v>
      </c>
      <c r="B17" s="18">
        <v>5142537</v>
      </c>
      <c r="C17" s="18">
        <v>622238.75697919668</v>
      </c>
    </row>
    <row r="18" spans="1:3" ht="18" customHeight="1" x14ac:dyDescent="0.35">
      <c r="A18" s="42"/>
      <c r="B18" s="43"/>
      <c r="C18" s="43"/>
    </row>
    <row r="19" spans="1:3" ht="18" customHeight="1" thickBot="1" x14ac:dyDescent="0.4">
      <c r="A19" s="40" t="s">
        <v>157</v>
      </c>
      <c r="B19" s="41">
        <v>97298806</v>
      </c>
      <c r="C19" s="41">
        <v>11773000</v>
      </c>
    </row>
    <row r="20" spans="1:3" ht="18" customHeight="1" thickTop="1" x14ac:dyDescent="0.35">
      <c r="A20" s="17" t="s">
        <v>74</v>
      </c>
      <c r="B20" s="18">
        <v>97298806</v>
      </c>
      <c r="C20" s="18">
        <v>11773000</v>
      </c>
    </row>
  </sheetData>
  <phoneticPr fontId="9"/>
  <pageMargins left="0.78" right="0.3888888888888889" top="0.8" bottom="0.3888888888888889" header="0.19444444444444445" footer="0.19444444444444445"/>
  <pageSetup paperSize="9" fitToHeight="0" orientation="landscape" horizontalDpi="300" verticalDpi="300"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4"/>
  <sheetViews>
    <sheetView showGridLines="0" view="pageBreakPreview" zoomScale="90" zoomScaleNormal="100" zoomScaleSheetLayoutView="90" workbookViewId="0"/>
  </sheetViews>
  <sheetFormatPr defaultColWidth="8.875" defaultRowHeight="15.75" x14ac:dyDescent="0.35"/>
  <cols>
    <col min="1" max="1" width="30.875" style="9" customWidth="1"/>
    <col min="2" max="3" width="19.875" style="9" customWidth="1"/>
    <col min="4" max="16384" width="8.875" style="9"/>
  </cols>
  <sheetData>
    <row r="1" spans="1:3" ht="30" x14ac:dyDescent="0.6">
      <c r="A1" s="8" t="s">
        <v>164</v>
      </c>
    </row>
    <row r="2" spans="1:3" ht="18.75" x14ac:dyDescent="0.35">
      <c r="A2" s="10" t="s">
        <v>84</v>
      </c>
    </row>
    <row r="3" spans="1:3" ht="18.75" x14ac:dyDescent="0.35">
      <c r="A3" s="10" t="s">
        <v>85</v>
      </c>
    </row>
    <row r="4" spans="1:3" ht="18.75" x14ac:dyDescent="0.4">
      <c r="C4" s="12" t="s">
        <v>124</v>
      </c>
    </row>
    <row r="5" spans="1:3" ht="22.5" customHeight="1" x14ac:dyDescent="0.35">
      <c r="A5" s="13" t="s">
        <v>147</v>
      </c>
      <c r="B5" s="13" t="s">
        <v>151</v>
      </c>
      <c r="C5" s="13" t="s">
        <v>155</v>
      </c>
    </row>
    <row r="6" spans="1:3" ht="18" customHeight="1" x14ac:dyDescent="0.35">
      <c r="A6" s="15" t="s">
        <v>156</v>
      </c>
      <c r="B6" s="18"/>
      <c r="C6" s="18"/>
    </row>
    <row r="7" spans="1:3" ht="18" customHeight="1" x14ac:dyDescent="0.35">
      <c r="A7" s="15" t="s">
        <v>96</v>
      </c>
      <c r="B7" s="18"/>
      <c r="C7" s="18"/>
    </row>
    <row r="8" spans="1:3" ht="18" customHeight="1" x14ac:dyDescent="0.35">
      <c r="A8" s="15"/>
      <c r="B8" s="18"/>
      <c r="C8" s="18"/>
    </row>
    <row r="9" spans="1:3" ht="18" customHeight="1" thickBot="1" x14ac:dyDescent="0.4">
      <c r="A9" s="40" t="s">
        <v>157</v>
      </c>
      <c r="B9" s="41">
        <f>SUM(B7:B8)</f>
        <v>0</v>
      </c>
      <c r="C9" s="41">
        <f>SUM(C7:C8)</f>
        <v>0</v>
      </c>
    </row>
    <row r="10" spans="1:3" ht="18" customHeight="1" thickTop="1" x14ac:dyDescent="0.35">
      <c r="A10" s="15" t="s">
        <v>158</v>
      </c>
      <c r="B10" s="18"/>
      <c r="C10" s="18"/>
    </row>
    <row r="11" spans="1:3" ht="18" customHeight="1" x14ac:dyDescent="0.35">
      <c r="A11" s="15" t="s">
        <v>159</v>
      </c>
      <c r="B11" s="18">
        <v>44535850</v>
      </c>
      <c r="C11" s="18">
        <v>852396.2353277948</v>
      </c>
    </row>
    <row r="12" spans="1:3" ht="18" customHeight="1" x14ac:dyDescent="0.35">
      <c r="A12" s="15" t="s">
        <v>160</v>
      </c>
      <c r="B12" s="18">
        <v>1392500</v>
      </c>
      <c r="C12" s="18">
        <v>26651.826734955193</v>
      </c>
    </row>
    <row r="13" spans="1:3" ht="18" customHeight="1" x14ac:dyDescent="0.35">
      <c r="A13" s="15" t="s">
        <v>161</v>
      </c>
      <c r="B13" s="18">
        <v>15470792</v>
      </c>
      <c r="C13" s="18">
        <v>296104.03435298451</v>
      </c>
    </row>
    <row r="14" spans="1:3" ht="18" customHeight="1" x14ac:dyDescent="0.35">
      <c r="A14" s="15" t="s">
        <v>162</v>
      </c>
      <c r="B14" s="18">
        <v>1450360</v>
      </c>
      <c r="C14" s="18">
        <v>27759.241237565253</v>
      </c>
    </row>
    <row r="15" spans="1:3" ht="18" customHeight="1" x14ac:dyDescent="0.35">
      <c r="A15" s="15" t="s">
        <v>163</v>
      </c>
      <c r="B15" s="18">
        <v>3590515</v>
      </c>
      <c r="C15" s="18">
        <v>68720.850031782873</v>
      </c>
    </row>
    <row r="16" spans="1:3" ht="18" customHeight="1" x14ac:dyDescent="0.35">
      <c r="A16" s="15" t="s">
        <v>165</v>
      </c>
      <c r="B16" s="18">
        <v>437200</v>
      </c>
      <c r="C16" s="18">
        <v>8367.8123149173516</v>
      </c>
    </row>
    <row r="17" spans="1:3" ht="18" hidden="1" customHeight="1" x14ac:dyDescent="0.35">
      <c r="A17" s="15"/>
      <c r="B17" s="18"/>
      <c r="C17" s="18"/>
    </row>
    <row r="18" spans="1:3" ht="18" hidden="1" customHeight="1" x14ac:dyDescent="0.35">
      <c r="A18" s="44"/>
      <c r="B18" s="18"/>
      <c r="C18" s="18"/>
    </row>
    <row r="19" spans="1:3" ht="18" hidden="1" customHeight="1" x14ac:dyDescent="0.35">
      <c r="A19" s="44"/>
      <c r="B19" s="18"/>
      <c r="C19" s="18"/>
    </row>
    <row r="20" spans="1:3" ht="18" hidden="1" customHeight="1" x14ac:dyDescent="0.35">
      <c r="A20" s="44"/>
      <c r="B20" s="18"/>
      <c r="C20" s="18"/>
    </row>
    <row r="21" spans="1:3" ht="18" hidden="1" customHeight="1" x14ac:dyDescent="0.35">
      <c r="A21" s="44"/>
      <c r="B21" s="18"/>
      <c r="C21" s="18"/>
    </row>
    <row r="22" spans="1:3" ht="18" hidden="1" customHeight="1" x14ac:dyDescent="0.35">
      <c r="A22" s="15"/>
      <c r="B22" s="18"/>
      <c r="C22" s="18"/>
    </row>
    <row r="23" spans="1:3" ht="18" customHeight="1" thickBot="1" x14ac:dyDescent="0.4">
      <c r="A23" s="40" t="s">
        <v>157</v>
      </c>
      <c r="B23" s="41">
        <v>66877217</v>
      </c>
      <c r="C23" s="41">
        <v>1280000</v>
      </c>
    </row>
    <row r="24" spans="1:3" ht="18" customHeight="1" thickTop="1" x14ac:dyDescent="0.35">
      <c r="A24" s="17" t="s">
        <v>74</v>
      </c>
      <c r="B24" s="18">
        <v>66877217</v>
      </c>
      <c r="C24" s="18">
        <v>1280000</v>
      </c>
    </row>
  </sheetData>
  <phoneticPr fontId="9"/>
  <pageMargins left="0.3888888888888889" right="0.3888888888888889" top="0.64" bottom="0.3888888888888889" header="0.19444444444444445" footer="0.19444444444444445"/>
  <pageSetup paperSize="9" orientation="landscape" horizontalDpi="300" verticalDpi="300" r:id="rId1"/>
  <headerFooter>
    <oddFooter xml:space="preserve">&amp;C&amp;9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showGridLines="0" view="pageBreakPreview" zoomScale="90" zoomScaleNormal="100" zoomScaleSheetLayoutView="90" workbookViewId="0"/>
  </sheetViews>
  <sheetFormatPr defaultColWidth="8.875" defaultRowHeight="15.75" x14ac:dyDescent="0.35"/>
  <cols>
    <col min="1" max="1" width="20.875" style="47" customWidth="1"/>
    <col min="2" max="2" width="14.875" style="47" customWidth="1"/>
    <col min="3" max="3" width="16.875" style="47" customWidth="1"/>
    <col min="4" max="11" width="14.875" style="47" customWidth="1"/>
    <col min="12" max="16384" width="8.875" style="47"/>
  </cols>
  <sheetData>
    <row r="1" spans="1:11" ht="30" x14ac:dyDescent="0.6">
      <c r="A1" s="45" t="s">
        <v>166</v>
      </c>
      <c r="B1" s="46"/>
      <c r="C1" s="46"/>
    </row>
    <row r="2" spans="1:11" ht="18.75" x14ac:dyDescent="0.35">
      <c r="A2" s="48" t="s">
        <v>84</v>
      </c>
      <c r="B2" s="46"/>
      <c r="C2" s="46"/>
    </row>
    <row r="3" spans="1:11" ht="18.75" x14ac:dyDescent="0.35">
      <c r="A3" s="48" t="s">
        <v>85</v>
      </c>
      <c r="B3" s="46"/>
      <c r="C3" s="46"/>
    </row>
    <row r="4" spans="1:11" ht="18.75" x14ac:dyDescent="0.4">
      <c r="K4" s="12" t="s">
        <v>87</v>
      </c>
    </row>
    <row r="5" spans="1:11" ht="22.5" customHeight="1" x14ac:dyDescent="0.35">
      <c r="A5" s="113" t="s">
        <v>125</v>
      </c>
      <c r="B5" s="112" t="s">
        <v>167</v>
      </c>
      <c r="C5" s="49"/>
      <c r="D5" s="114" t="s">
        <v>168</v>
      </c>
      <c r="E5" s="115" t="s">
        <v>169</v>
      </c>
      <c r="F5" s="113" t="s">
        <v>170</v>
      </c>
      <c r="G5" s="115" t="s">
        <v>171</v>
      </c>
      <c r="H5" s="112" t="s">
        <v>172</v>
      </c>
      <c r="I5" s="49"/>
      <c r="J5" s="50"/>
      <c r="K5" s="113" t="s">
        <v>130</v>
      </c>
    </row>
    <row r="6" spans="1:11" ht="22.5" customHeight="1" x14ac:dyDescent="0.35">
      <c r="A6" s="113"/>
      <c r="B6" s="113"/>
      <c r="C6" s="51" t="s">
        <v>173</v>
      </c>
      <c r="D6" s="114"/>
      <c r="E6" s="113"/>
      <c r="F6" s="113"/>
      <c r="G6" s="113"/>
      <c r="H6" s="113"/>
      <c r="I6" s="52" t="s">
        <v>174</v>
      </c>
      <c r="J6" s="52" t="s">
        <v>175</v>
      </c>
      <c r="K6" s="113"/>
    </row>
    <row r="7" spans="1:11" ht="18" customHeight="1" x14ac:dyDescent="0.35">
      <c r="A7" s="53" t="s">
        <v>176</v>
      </c>
      <c r="B7" s="54"/>
      <c r="C7" s="55"/>
      <c r="D7" s="56"/>
      <c r="E7" s="57"/>
      <c r="F7" s="57"/>
      <c r="G7" s="57"/>
      <c r="H7" s="57"/>
      <c r="I7" s="57"/>
      <c r="J7" s="57"/>
      <c r="K7" s="57"/>
    </row>
    <row r="8" spans="1:11" ht="18" customHeight="1" x14ac:dyDescent="0.35">
      <c r="A8" s="53" t="s">
        <v>177</v>
      </c>
      <c r="B8" s="58">
        <v>1724948886</v>
      </c>
      <c r="C8" s="55">
        <v>138199067</v>
      </c>
      <c r="D8" s="56">
        <v>998530000</v>
      </c>
      <c r="E8" s="57"/>
      <c r="F8" s="57"/>
      <c r="G8" s="57"/>
      <c r="H8" s="57"/>
      <c r="I8" s="57"/>
      <c r="J8" s="57"/>
      <c r="K8" s="57">
        <v>726418886</v>
      </c>
    </row>
    <row r="9" spans="1:11" ht="18" customHeight="1" x14ac:dyDescent="0.35">
      <c r="A9" s="53" t="s">
        <v>178</v>
      </c>
      <c r="B9" s="58">
        <v>43854028</v>
      </c>
      <c r="C9" s="55">
        <v>15715735</v>
      </c>
      <c r="D9" s="56">
        <v>43854028</v>
      </c>
      <c r="E9" s="57"/>
      <c r="F9" s="57"/>
      <c r="G9" s="57"/>
      <c r="H9" s="57"/>
      <c r="I9" s="57"/>
      <c r="J9" s="57"/>
      <c r="K9" s="57">
        <v>0</v>
      </c>
    </row>
    <row r="10" spans="1:11" ht="18" customHeight="1" x14ac:dyDescent="0.35">
      <c r="A10" s="53" t="s">
        <v>179</v>
      </c>
      <c r="B10" s="58">
        <v>0</v>
      </c>
      <c r="C10" s="55">
        <v>0</v>
      </c>
      <c r="D10" s="56"/>
      <c r="E10" s="57"/>
      <c r="F10" s="57"/>
      <c r="G10" s="57"/>
      <c r="H10" s="57"/>
      <c r="I10" s="57"/>
      <c r="J10" s="57"/>
      <c r="K10" s="57"/>
    </row>
    <row r="11" spans="1:11" ht="18" customHeight="1" x14ac:dyDescent="0.35">
      <c r="A11" s="53" t="s">
        <v>180</v>
      </c>
      <c r="B11" s="54">
        <v>12350000</v>
      </c>
      <c r="C11" s="55">
        <v>6175000</v>
      </c>
      <c r="D11" s="56">
        <v>0</v>
      </c>
      <c r="E11" s="57"/>
      <c r="F11" s="57"/>
      <c r="G11" s="57"/>
      <c r="H11" s="57"/>
      <c r="I11" s="57"/>
      <c r="J11" s="57"/>
      <c r="K11" s="57">
        <v>12350000</v>
      </c>
    </row>
    <row r="12" spans="1:11" ht="18" customHeight="1" x14ac:dyDescent="0.35">
      <c r="A12" s="53" t="s">
        <v>181</v>
      </c>
      <c r="B12" s="54">
        <v>2465701722</v>
      </c>
      <c r="C12" s="55">
        <v>367255643</v>
      </c>
      <c r="D12" s="56">
        <v>1561607000</v>
      </c>
      <c r="E12" s="57"/>
      <c r="F12" s="57"/>
      <c r="G12" s="57"/>
      <c r="H12" s="57"/>
      <c r="I12" s="57"/>
      <c r="J12" s="57"/>
      <c r="K12" s="57">
        <v>904094722</v>
      </c>
    </row>
    <row r="13" spans="1:11" ht="18" customHeight="1" x14ac:dyDescent="0.35">
      <c r="A13" s="53" t="s">
        <v>182</v>
      </c>
      <c r="B13" s="54">
        <v>4063742493</v>
      </c>
      <c r="C13" s="55">
        <v>515785818</v>
      </c>
      <c r="D13" s="56">
        <v>527000900</v>
      </c>
      <c r="E13" s="57"/>
      <c r="F13" s="57"/>
      <c r="G13" s="57"/>
      <c r="H13" s="57"/>
      <c r="I13" s="57"/>
      <c r="J13" s="57"/>
      <c r="K13" s="57">
        <v>3536741593</v>
      </c>
    </row>
    <row r="14" spans="1:11" ht="18" customHeight="1" x14ac:dyDescent="0.35">
      <c r="A14" s="53" t="s">
        <v>183</v>
      </c>
      <c r="B14" s="54"/>
      <c r="C14" s="55"/>
      <c r="D14" s="56"/>
      <c r="E14" s="57"/>
      <c r="F14" s="57"/>
      <c r="G14" s="57"/>
      <c r="H14" s="57"/>
      <c r="I14" s="57"/>
      <c r="J14" s="57"/>
      <c r="K14" s="57">
        <v>0</v>
      </c>
    </row>
    <row r="15" spans="1:11" ht="18" customHeight="1" x14ac:dyDescent="0.35">
      <c r="A15" s="53" t="s">
        <v>184</v>
      </c>
      <c r="B15" s="54">
        <v>1121043000</v>
      </c>
      <c r="C15" s="55">
        <v>71220000</v>
      </c>
      <c r="D15" s="56">
        <v>566460000</v>
      </c>
      <c r="E15" s="57"/>
      <c r="F15" s="57"/>
      <c r="G15" s="57"/>
      <c r="H15" s="57"/>
      <c r="I15" s="57"/>
      <c r="J15" s="57"/>
      <c r="K15" s="57">
        <v>554583000</v>
      </c>
    </row>
    <row r="16" spans="1:11" ht="18" customHeight="1" x14ac:dyDescent="0.35">
      <c r="A16" s="53" t="s">
        <v>185</v>
      </c>
      <c r="B16" s="54">
        <v>8969855108</v>
      </c>
      <c r="C16" s="55">
        <v>857780645</v>
      </c>
      <c r="D16" s="56">
        <v>8654138783</v>
      </c>
      <c r="E16" s="57"/>
      <c r="F16" s="57"/>
      <c r="G16" s="57"/>
      <c r="H16" s="57"/>
      <c r="I16" s="57"/>
      <c r="J16" s="57"/>
      <c r="K16" s="57">
        <v>315716325</v>
      </c>
    </row>
    <row r="17" spans="1:11" ht="18" customHeight="1" x14ac:dyDescent="0.35">
      <c r="A17" s="59" t="s">
        <v>186</v>
      </c>
      <c r="B17" s="60">
        <v>45781894</v>
      </c>
      <c r="C17" s="61">
        <v>28449352</v>
      </c>
      <c r="D17" s="56">
        <v>45781894</v>
      </c>
      <c r="E17" s="57"/>
      <c r="F17" s="57"/>
      <c r="G17" s="57"/>
      <c r="H17" s="57"/>
      <c r="I17" s="57"/>
      <c r="J17" s="57"/>
      <c r="K17" s="57">
        <v>0</v>
      </c>
    </row>
    <row r="18" spans="1:11" ht="18" customHeight="1" x14ac:dyDescent="0.35">
      <c r="A18" s="59" t="s">
        <v>187</v>
      </c>
      <c r="B18" s="60">
        <v>0</v>
      </c>
      <c r="C18" s="61">
        <v>0</v>
      </c>
      <c r="D18" s="56"/>
      <c r="E18" s="57"/>
      <c r="F18" s="57"/>
      <c r="G18" s="57"/>
      <c r="H18" s="57"/>
      <c r="I18" s="57"/>
      <c r="J18" s="57"/>
      <c r="K18" s="57"/>
    </row>
    <row r="19" spans="1:11" ht="18" hidden="1" customHeight="1" x14ac:dyDescent="0.35">
      <c r="A19" s="59" t="s">
        <v>188</v>
      </c>
      <c r="B19" s="60"/>
      <c r="C19" s="61"/>
      <c r="D19" s="56">
        <v>0</v>
      </c>
      <c r="E19" s="57"/>
      <c r="F19" s="57"/>
      <c r="G19" s="57"/>
      <c r="H19" s="57"/>
      <c r="I19" s="57"/>
      <c r="J19" s="57"/>
      <c r="K19" s="57">
        <v>0</v>
      </c>
    </row>
    <row r="20" spans="1:11" ht="18" hidden="1" customHeight="1" x14ac:dyDescent="0.35">
      <c r="A20" s="59" t="s">
        <v>189</v>
      </c>
      <c r="B20" s="60"/>
      <c r="C20" s="61"/>
      <c r="D20" s="56">
        <v>0</v>
      </c>
      <c r="E20" s="57"/>
      <c r="F20" s="57"/>
      <c r="G20" s="57"/>
      <c r="H20" s="57"/>
      <c r="I20" s="57"/>
      <c r="J20" s="57"/>
      <c r="K20" s="57">
        <v>0</v>
      </c>
    </row>
    <row r="21" spans="1:11" ht="18" customHeight="1" x14ac:dyDescent="0.35">
      <c r="A21" s="59" t="s">
        <v>190</v>
      </c>
      <c r="B21" s="60">
        <v>126888000</v>
      </c>
      <c r="C21" s="61">
        <v>11466702</v>
      </c>
      <c r="D21" s="56">
        <v>89538000</v>
      </c>
      <c r="E21" s="57"/>
      <c r="F21" s="57"/>
      <c r="G21" s="57"/>
      <c r="H21" s="57"/>
      <c r="I21" s="57"/>
      <c r="J21" s="57"/>
      <c r="K21" s="57">
        <v>37350000</v>
      </c>
    </row>
    <row r="22" spans="1:11" ht="18" customHeight="1" x14ac:dyDescent="0.35">
      <c r="A22" s="59"/>
      <c r="B22" s="60"/>
      <c r="C22" s="61"/>
      <c r="D22" s="62"/>
      <c r="E22" s="57"/>
      <c r="F22" s="57"/>
      <c r="G22" s="57"/>
      <c r="H22" s="57"/>
      <c r="I22" s="57"/>
      <c r="J22" s="57"/>
      <c r="K22" s="57"/>
    </row>
    <row r="23" spans="1:11" ht="18" customHeight="1" x14ac:dyDescent="0.35">
      <c r="A23" s="59"/>
      <c r="B23" s="60"/>
      <c r="C23" s="63"/>
      <c r="D23" s="64"/>
      <c r="E23" s="57"/>
      <c r="F23" s="57"/>
      <c r="G23" s="57"/>
      <c r="H23" s="57"/>
      <c r="I23" s="57"/>
      <c r="J23" s="57"/>
      <c r="K23" s="57"/>
    </row>
    <row r="24" spans="1:11" ht="18" customHeight="1" x14ac:dyDescent="0.35">
      <c r="A24" s="59"/>
      <c r="B24" s="65"/>
      <c r="C24" s="63"/>
      <c r="D24" s="64"/>
      <c r="E24" s="57"/>
      <c r="F24" s="57"/>
      <c r="G24" s="57"/>
      <c r="H24" s="57"/>
      <c r="I24" s="57"/>
      <c r="J24" s="57"/>
      <c r="K24" s="57"/>
    </row>
    <row r="25" spans="1:11" ht="18" customHeight="1" x14ac:dyDescent="0.35">
      <c r="A25" s="66" t="s">
        <v>191</v>
      </c>
      <c r="B25" s="54">
        <v>18574165131</v>
      </c>
      <c r="C25" s="55">
        <v>2012047962</v>
      </c>
      <c r="D25" s="67">
        <v>12486910605</v>
      </c>
      <c r="E25" s="54">
        <v>0</v>
      </c>
      <c r="F25" s="54">
        <v>0</v>
      </c>
      <c r="G25" s="54">
        <v>0</v>
      </c>
      <c r="H25" s="54">
        <v>0</v>
      </c>
      <c r="I25" s="54">
        <v>0</v>
      </c>
      <c r="J25" s="54">
        <v>0</v>
      </c>
      <c r="K25" s="54">
        <v>6087254526</v>
      </c>
    </row>
  </sheetData>
  <mergeCells count="8">
    <mergeCell ref="H5:H6"/>
    <mergeCell ref="K5:K6"/>
    <mergeCell ref="A5:A6"/>
    <mergeCell ref="B5:B6"/>
    <mergeCell ref="D5:D6"/>
    <mergeCell ref="E5:E6"/>
    <mergeCell ref="F5:F6"/>
    <mergeCell ref="G5:G6"/>
  </mergeCells>
  <phoneticPr fontId="9"/>
  <pageMargins left="0.3888888888888889" right="0.3888888888888889" top="0.3888888888888889" bottom="0.3888888888888889" header="0.19444444444444445" footer="0.19444444444444445"/>
  <pageSetup paperSize="9" scale="73" orientation="landscape" horizontalDpi="300" verticalDpi="300" r:id="rId1"/>
  <headerFooter>
    <oddHeader xml:space="preserve">&amp;R&amp;9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showGridLines="0" view="pageBreakPreview" zoomScale="90" zoomScaleNormal="100" zoomScaleSheetLayoutView="90" workbookViewId="0"/>
  </sheetViews>
  <sheetFormatPr defaultColWidth="8.875" defaultRowHeight="15.75" x14ac:dyDescent="0.35"/>
  <cols>
    <col min="1" max="1" width="22.875" style="9" customWidth="1"/>
    <col min="2" max="10" width="12.875" style="9" customWidth="1"/>
    <col min="11" max="16384" width="8.875" style="9"/>
  </cols>
  <sheetData>
    <row r="1" spans="1:10" ht="30" x14ac:dyDescent="0.6">
      <c r="A1" s="8" t="s">
        <v>192</v>
      </c>
    </row>
    <row r="2" spans="1:10" ht="18.75" x14ac:dyDescent="0.35">
      <c r="A2" s="10" t="s">
        <v>84</v>
      </c>
    </row>
    <row r="3" spans="1:10" ht="18.75" x14ac:dyDescent="0.35">
      <c r="A3" s="10" t="s">
        <v>85</v>
      </c>
    </row>
    <row r="4" spans="1:10" ht="18.75" x14ac:dyDescent="0.4">
      <c r="J4" s="12" t="s">
        <v>87</v>
      </c>
    </row>
    <row r="5" spans="1:10" ht="22.5" customHeight="1" x14ac:dyDescent="0.35">
      <c r="A5" s="68" t="s">
        <v>167</v>
      </c>
      <c r="B5" s="13" t="s">
        <v>193</v>
      </c>
      <c r="C5" s="14" t="s">
        <v>194</v>
      </c>
      <c r="D5" s="14" t="s">
        <v>195</v>
      </c>
      <c r="E5" s="14" t="s">
        <v>196</v>
      </c>
      <c r="F5" s="14" t="s">
        <v>197</v>
      </c>
      <c r="G5" s="14" t="s">
        <v>198</v>
      </c>
      <c r="H5" s="14" t="s">
        <v>199</v>
      </c>
      <c r="I5" s="14" t="s">
        <v>200</v>
      </c>
      <c r="J5" s="13" t="s">
        <v>201</v>
      </c>
    </row>
    <row r="6" spans="1:10" ht="18" customHeight="1" x14ac:dyDescent="0.35">
      <c r="A6" s="69">
        <v>18574165131</v>
      </c>
      <c r="B6" s="18">
        <v>2012047962</v>
      </c>
      <c r="C6" s="18">
        <v>2006614992</v>
      </c>
      <c r="D6" s="18">
        <v>1993668494</v>
      </c>
      <c r="E6" s="18">
        <v>1905089789</v>
      </c>
      <c r="F6" s="18">
        <v>1764014581</v>
      </c>
      <c r="G6" s="18">
        <v>5268348621</v>
      </c>
      <c r="H6" s="18">
        <v>6225000</v>
      </c>
      <c r="I6" s="18">
        <v>3618155692</v>
      </c>
      <c r="J6" s="18"/>
    </row>
  </sheetData>
  <phoneticPr fontId="9"/>
  <pageMargins left="0.3888888888888889" right="0.3888888888888889" top="0.62" bottom="0.3888888888888889" header="0.39" footer="0.19444444444444445"/>
  <pageSetup paperSize="9" scale="90" fitToHeight="0" orientation="landscape" horizontalDpi="300" verticalDpi="300"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有形固定資産の明細</vt:lpstr>
      <vt:lpstr>有形固定資産に係る行政目的別の明細</vt:lpstr>
      <vt:lpstr>投資及び出資金の明細</vt:lpstr>
      <vt:lpstr>基金の明細</vt:lpstr>
      <vt:lpstr>貸付金の明細</vt:lpstr>
      <vt:lpstr>長期延滞債権の明細</vt:lpstr>
      <vt:lpstr>未収金の明細</vt:lpstr>
      <vt:lpstr>地方債等（借入先別）の明細</vt:lpstr>
      <vt:lpstr>地方債等（返済期間別）の明細</vt:lpstr>
      <vt:lpstr>地方債等（利率別）の明細</vt:lpstr>
      <vt:lpstr>特定の契約条項が付された地方債等の概要</vt:lpstr>
      <vt:lpstr>引当金の明細</vt:lpstr>
      <vt:lpstr>補助金等の明細</vt:lpstr>
      <vt:lpstr>財源の明細</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投資及び出資金の明細!Print_Area</vt:lpstr>
      <vt:lpstr>未収金の明細!Print_Area</vt:lpstr>
      <vt:lpstr>有形固定資産に係る行政目的別の明細!Print_Titles</vt:lpstr>
      <vt:lpstr>有形固定資産の明細!Print_Titles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竹内雄紀</cp:lastModifiedBy>
  <dcterms:modified xsi:type="dcterms:W3CDTF">2025-06-02T00:29:30Z</dcterms:modified>
</cp:coreProperties>
</file>