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210"/>
  </bookViews>
  <sheets>
    <sheet name="削減資産FMT" sheetId="1" r:id="rId1"/>
  </sheets>
  <definedNames>
    <definedName name="_xlnm._FilterDatabase" localSheetId="0" hidden="1">削減資産FMT!$A$3:$AE$224</definedName>
    <definedName name="_xlnm.Print_Area" localSheetId="0">削減資産FMT!$A$1:$AE$232</definedName>
    <definedName name="_xlnm.Print_Titles" localSheetId="0">削減資産FMT!$1:$3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5" i="1"/>
  <c r="M230" i="1"/>
  <c r="AC5" i="1"/>
  <c r="AB230" i="1" s="1"/>
  <c r="Z230" i="1" l="1"/>
  <c r="AC230" i="1" s="1"/>
  <c r="AE230" i="1" s="1"/>
  <c r="X224" i="1" l="1"/>
  <c r="J224" i="1"/>
  <c r="W224" i="1" s="1"/>
  <c r="X223" i="1"/>
  <c r="J223" i="1"/>
  <c r="W223" i="1" s="1"/>
  <c r="X222" i="1"/>
  <c r="J222" i="1"/>
  <c r="W222" i="1" s="1"/>
  <c r="Z222" i="1" s="1"/>
  <c r="X221" i="1"/>
  <c r="J221" i="1"/>
  <c r="W221" i="1" s="1"/>
  <c r="X220" i="1"/>
  <c r="J220" i="1"/>
  <c r="W220" i="1" s="1"/>
  <c r="X219" i="1"/>
  <c r="J219" i="1"/>
  <c r="W219" i="1" s="1"/>
  <c r="X218" i="1"/>
  <c r="J218" i="1"/>
  <c r="W218" i="1" s="1"/>
  <c r="Z218" i="1" s="1"/>
  <c r="X217" i="1"/>
  <c r="J217" i="1"/>
  <c r="W217" i="1" s="1"/>
  <c r="X216" i="1"/>
  <c r="J216" i="1"/>
  <c r="W216" i="1" s="1"/>
  <c r="Z216" i="1" s="1"/>
  <c r="X215" i="1"/>
  <c r="J215" i="1"/>
  <c r="W215" i="1" s="1"/>
  <c r="X214" i="1"/>
  <c r="J214" i="1"/>
  <c r="W214" i="1" s="1"/>
  <c r="X213" i="1"/>
  <c r="J213" i="1"/>
  <c r="W213" i="1" s="1"/>
  <c r="X212" i="1"/>
  <c r="J212" i="1"/>
  <c r="W212" i="1" s="1"/>
  <c r="Z212" i="1" s="1"/>
  <c r="X211" i="1"/>
  <c r="J211" i="1"/>
  <c r="W211" i="1" s="1"/>
  <c r="X210" i="1"/>
  <c r="J210" i="1"/>
  <c r="W210" i="1" s="1"/>
  <c r="Z210" i="1" s="1"/>
  <c r="X209" i="1"/>
  <c r="J209" i="1"/>
  <c r="W209" i="1" s="1"/>
  <c r="X208" i="1"/>
  <c r="J208" i="1"/>
  <c r="W208" i="1" s="1"/>
  <c r="X207" i="1"/>
  <c r="J207" i="1"/>
  <c r="W207" i="1" s="1"/>
  <c r="X205" i="1"/>
  <c r="J205" i="1"/>
  <c r="W205" i="1" s="1"/>
  <c r="X204" i="1"/>
  <c r="J204" i="1"/>
  <c r="W204" i="1" s="1"/>
  <c r="X203" i="1"/>
  <c r="J203" i="1"/>
  <c r="W203" i="1" s="1"/>
  <c r="X202" i="1"/>
  <c r="J202" i="1"/>
  <c r="W202" i="1" s="1"/>
  <c r="X201" i="1"/>
  <c r="J201" i="1"/>
  <c r="W201" i="1" s="1"/>
  <c r="X200" i="1"/>
  <c r="J200" i="1"/>
  <c r="W200" i="1" s="1"/>
  <c r="Z200" i="1" s="1"/>
  <c r="X199" i="1"/>
  <c r="J199" i="1"/>
  <c r="W199" i="1" s="1"/>
  <c r="X198" i="1"/>
  <c r="J198" i="1"/>
  <c r="W198" i="1" s="1"/>
  <c r="X197" i="1"/>
  <c r="J197" i="1"/>
  <c r="W197" i="1" s="1"/>
  <c r="X196" i="1"/>
  <c r="J196" i="1"/>
  <c r="W196" i="1" s="1"/>
  <c r="Z196" i="1" s="1"/>
  <c r="X195" i="1"/>
  <c r="J195" i="1"/>
  <c r="W195" i="1" s="1"/>
  <c r="J194" i="1"/>
  <c r="X193" i="1"/>
  <c r="J193" i="1"/>
  <c r="W193" i="1" s="1"/>
  <c r="X192" i="1"/>
  <c r="J192" i="1"/>
  <c r="W192" i="1" s="1"/>
  <c r="X191" i="1"/>
  <c r="J191" i="1"/>
  <c r="W191" i="1" s="1"/>
  <c r="X190" i="1"/>
  <c r="J190" i="1"/>
  <c r="W190" i="1" s="1"/>
  <c r="X189" i="1"/>
  <c r="J189" i="1"/>
  <c r="W189" i="1" s="1"/>
  <c r="X188" i="1"/>
  <c r="J188" i="1"/>
  <c r="W188" i="1" s="1"/>
  <c r="X187" i="1"/>
  <c r="J187" i="1"/>
  <c r="W187" i="1" s="1"/>
  <c r="X186" i="1"/>
  <c r="J186" i="1"/>
  <c r="W186" i="1" s="1"/>
  <c r="X185" i="1"/>
  <c r="J185" i="1"/>
  <c r="W185" i="1" s="1"/>
  <c r="J184" i="1"/>
  <c r="X183" i="1"/>
  <c r="J183" i="1"/>
  <c r="W183" i="1" s="1"/>
  <c r="X182" i="1"/>
  <c r="J182" i="1"/>
  <c r="W182" i="1" s="1"/>
  <c r="X181" i="1"/>
  <c r="J181" i="1"/>
  <c r="W181" i="1" s="1"/>
  <c r="X180" i="1"/>
  <c r="J180" i="1"/>
  <c r="W180" i="1" s="1"/>
  <c r="X179" i="1"/>
  <c r="J179" i="1"/>
  <c r="W179" i="1" s="1"/>
  <c r="X178" i="1"/>
  <c r="J178" i="1"/>
  <c r="W178" i="1" s="1"/>
  <c r="X177" i="1"/>
  <c r="J177" i="1"/>
  <c r="W177" i="1" s="1"/>
  <c r="X176" i="1"/>
  <c r="J176" i="1"/>
  <c r="W176" i="1" s="1"/>
  <c r="X175" i="1"/>
  <c r="J175" i="1"/>
  <c r="W175" i="1" s="1"/>
  <c r="X174" i="1"/>
  <c r="J174" i="1"/>
  <c r="W174" i="1" s="1"/>
  <c r="X173" i="1"/>
  <c r="J173" i="1"/>
  <c r="W173" i="1" s="1"/>
  <c r="X172" i="1"/>
  <c r="J172" i="1"/>
  <c r="W172" i="1" s="1"/>
  <c r="X171" i="1"/>
  <c r="J171" i="1"/>
  <c r="W171" i="1" s="1"/>
  <c r="X170" i="1"/>
  <c r="J170" i="1"/>
  <c r="W170" i="1" s="1"/>
  <c r="X169" i="1"/>
  <c r="J169" i="1"/>
  <c r="W169" i="1" s="1"/>
  <c r="X168" i="1"/>
  <c r="J168" i="1"/>
  <c r="W168" i="1" s="1"/>
  <c r="X167" i="1"/>
  <c r="J167" i="1"/>
  <c r="W167" i="1" s="1"/>
  <c r="X166" i="1"/>
  <c r="J166" i="1"/>
  <c r="W166" i="1" s="1"/>
  <c r="X165" i="1"/>
  <c r="J165" i="1"/>
  <c r="W165" i="1" s="1"/>
  <c r="X164" i="1"/>
  <c r="J164" i="1"/>
  <c r="W164" i="1" s="1"/>
  <c r="X163" i="1"/>
  <c r="J163" i="1"/>
  <c r="W163" i="1" s="1"/>
  <c r="X162" i="1"/>
  <c r="J162" i="1"/>
  <c r="W162" i="1" s="1"/>
  <c r="J161" i="1"/>
  <c r="X160" i="1"/>
  <c r="J160" i="1"/>
  <c r="W160" i="1" s="1"/>
  <c r="X159" i="1"/>
  <c r="J159" i="1"/>
  <c r="W159" i="1" s="1"/>
  <c r="X158" i="1"/>
  <c r="J158" i="1"/>
  <c r="W158" i="1" s="1"/>
  <c r="X157" i="1"/>
  <c r="J157" i="1"/>
  <c r="W157" i="1" s="1"/>
  <c r="X156" i="1"/>
  <c r="J156" i="1"/>
  <c r="W156" i="1" s="1"/>
  <c r="X155" i="1"/>
  <c r="W155" i="1"/>
  <c r="X154" i="1"/>
  <c r="J154" i="1"/>
  <c r="W154" i="1" s="1"/>
  <c r="X153" i="1"/>
  <c r="J153" i="1"/>
  <c r="W153" i="1" s="1"/>
  <c r="J152" i="1"/>
  <c r="X151" i="1"/>
  <c r="J151" i="1"/>
  <c r="W151" i="1" s="1"/>
  <c r="X150" i="1"/>
  <c r="J150" i="1"/>
  <c r="W150" i="1" s="1"/>
  <c r="X149" i="1"/>
  <c r="J149" i="1"/>
  <c r="W149" i="1" s="1"/>
  <c r="X148" i="1"/>
  <c r="J148" i="1"/>
  <c r="W148" i="1" s="1"/>
  <c r="Z148" i="1" s="1"/>
  <c r="X147" i="1"/>
  <c r="J147" i="1"/>
  <c r="W147" i="1" s="1"/>
  <c r="X146" i="1"/>
  <c r="J146" i="1"/>
  <c r="W146" i="1" s="1"/>
  <c r="Z146" i="1" s="1"/>
  <c r="X145" i="1"/>
  <c r="J145" i="1"/>
  <c r="W145" i="1" s="1"/>
  <c r="X144" i="1"/>
  <c r="J144" i="1"/>
  <c r="W144" i="1" s="1"/>
  <c r="X143" i="1"/>
  <c r="J143" i="1"/>
  <c r="W143" i="1" s="1"/>
  <c r="X142" i="1"/>
  <c r="J142" i="1"/>
  <c r="W142" i="1" s="1"/>
  <c r="Z142" i="1" s="1"/>
  <c r="X141" i="1"/>
  <c r="J141" i="1"/>
  <c r="W141" i="1" s="1"/>
  <c r="X140" i="1"/>
  <c r="J140" i="1"/>
  <c r="W140" i="1" s="1"/>
  <c r="Z140" i="1" s="1"/>
  <c r="X139" i="1"/>
  <c r="J139" i="1"/>
  <c r="W139" i="1" s="1"/>
  <c r="X138" i="1"/>
  <c r="J138" i="1"/>
  <c r="W138" i="1" s="1"/>
  <c r="Z138" i="1" s="1"/>
  <c r="X137" i="1"/>
  <c r="J137" i="1"/>
  <c r="W137" i="1" s="1"/>
  <c r="X136" i="1"/>
  <c r="J136" i="1"/>
  <c r="W136" i="1" s="1"/>
  <c r="Z136" i="1" s="1"/>
  <c r="X135" i="1"/>
  <c r="J135" i="1"/>
  <c r="W135" i="1" s="1"/>
  <c r="X134" i="1"/>
  <c r="J134" i="1"/>
  <c r="W134" i="1" s="1"/>
  <c r="Z134" i="1" s="1"/>
  <c r="X133" i="1"/>
  <c r="J133" i="1"/>
  <c r="W133" i="1" s="1"/>
  <c r="X132" i="1"/>
  <c r="J132" i="1"/>
  <c r="W132" i="1" s="1"/>
  <c r="Z132" i="1" s="1"/>
  <c r="X131" i="1"/>
  <c r="J131" i="1"/>
  <c r="W131" i="1" s="1"/>
  <c r="X130" i="1"/>
  <c r="J130" i="1"/>
  <c r="W130" i="1" s="1"/>
  <c r="Z130" i="1" s="1"/>
  <c r="X129" i="1"/>
  <c r="J129" i="1"/>
  <c r="W129" i="1" s="1"/>
  <c r="X128" i="1"/>
  <c r="J128" i="1"/>
  <c r="W128" i="1" s="1"/>
  <c r="Z128" i="1" s="1"/>
  <c r="X127" i="1"/>
  <c r="J127" i="1"/>
  <c r="W127" i="1" s="1"/>
  <c r="X126" i="1"/>
  <c r="J126" i="1"/>
  <c r="W126" i="1" s="1"/>
  <c r="Z126" i="1" s="1"/>
  <c r="X125" i="1"/>
  <c r="J125" i="1"/>
  <c r="W125" i="1" s="1"/>
  <c r="X124" i="1"/>
  <c r="J124" i="1"/>
  <c r="W124" i="1" s="1"/>
  <c r="Z124" i="1" s="1"/>
  <c r="X122" i="1"/>
  <c r="J122" i="1"/>
  <c r="W122" i="1" s="1"/>
  <c r="X121" i="1"/>
  <c r="J121" i="1"/>
  <c r="W121" i="1" s="1"/>
  <c r="X120" i="1"/>
  <c r="J120" i="1"/>
  <c r="W120" i="1" s="1"/>
  <c r="X119" i="1"/>
  <c r="J119" i="1"/>
  <c r="W119" i="1" s="1"/>
  <c r="X118" i="1"/>
  <c r="J118" i="1"/>
  <c r="W118" i="1" s="1"/>
  <c r="X117" i="1"/>
  <c r="J117" i="1"/>
  <c r="W117" i="1" s="1"/>
  <c r="X116" i="1"/>
  <c r="J116" i="1"/>
  <c r="W116" i="1" s="1"/>
  <c r="X115" i="1"/>
  <c r="J115" i="1"/>
  <c r="W115" i="1" s="1"/>
  <c r="X114" i="1"/>
  <c r="J114" i="1"/>
  <c r="W114" i="1" s="1"/>
  <c r="X113" i="1"/>
  <c r="J113" i="1"/>
  <c r="W113" i="1" s="1"/>
  <c r="X112" i="1"/>
  <c r="J112" i="1"/>
  <c r="W112" i="1" s="1"/>
  <c r="X111" i="1"/>
  <c r="J111" i="1"/>
  <c r="W111" i="1" s="1"/>
  <c r="X110" i="1"/>
  <c r="J110" i="1"/>
  <c r="W110" i="1" s="1"/>
  <c r="X109" i="1"/>
  <c r="J109" i="1"/>
  <c r="W109" i="1" s="1"/>
  <c r="X108" i="1"/>
  <c r="J108" i="1"/>
  <c r="W108" i="1" s="1"/>
  <c r="X107" i="1"/>
  <c r="J107" i="1"/>
  <c r="W107" i="1" s="1"/>
  <c r="X106" i="1"/>
  <c r="J106" i="1"/>
  <c r="W106" i="1" s="1"/>
  <c r="X105" i="1"/>
  <c r="J105" i="1"/>
  <c r="W105" i="1" s="1"/>
  <c r="X104" i="1"/>
  <c r="J104" i="1"/>
  <c r="W104" i="1" s="1"/>
  <c r="X103" i="1"/>
  <c r="J103" i="1"/>
  <c r="W103" i="1" s="1"/>
  <c r="X102" i="1"/>
  <c r="J102" i="1"/>
  <c r="W102" i="1" s="1"/>
  <c r="X101" i="1"/>
  <c r="J101" i="1"/>
  <c r="W101" i="1" s="1"/>
  <c r="X100" i="1"/>
  <c r="J100" i="1"/>
  <c r="W100" i="1" s="1"/>
  <c r="X99" i="1"/>
  <c r="J99" i="1"/>
  <c r="W99" i="1" s="1"/>
  <c r="X98" i="1"/>
  <c r="J98" i="1"/>
  <c r="W98" i="1" s="1"/>
  <c r="X96" i="1"/>
  <c r="J96" i="1"/>
  <c r="W96" i="1" s="1"/>
  <c r="X95" i="1"/>
  <c r="J95" i="1"/>
  <c r="W95" i="1" s="1"/>
  <c r="X94" i="1"/>
  <c r="J94" i="1"/>
  <c r="W94" i="1" s="1"/>
  <c r="X93" i="1"/>
  <c r="J93" i="1"/>
  <c r="W93" i="1" s="1"/>
  <c r="X92" i="1"/>
  <c r="J92" i="1"/>
  <c r="W92" i="1" s="1"/>
  <c r="X91" i="1"/>
  <c r="J91" i="1"/>
  <c r="W91" i="1" s="1"/>
  <c r="X90" i="1"/>
  <c r="J90" i="1"/>
  <c r="W90" i="1" s="1"/>
  <c r="X89" i="1"/>
  <c r="J89" i="1"/>
  <c r="W89" i="1" s="1"/>
  <c r="X88" i="1"/>
  <c r="J88" i="1"/>
  <c r="W88" i="1" s="1"/>
  <c r="X87" i="1"/>
  <c r="J87" i="1"/>
  <c r="W87" i="1" s="1"/>
  <c r="X86" i="1"/>
  <c r="J86" i="1"/>
  <c r="W86" i="1" s="1"/>
  <c r="X85" i="1"/>
  <c r="J85" i="1"/>
  <c r="W85" i="1" s="1"/>
  <c r="X84" i="1"/>
  <c r="J84" i="1"/>
  <c r="W84" i="1" s="1"/>
  <c r="X83" i="1"/>
  <c r="J83" i="1"/>
  <c r="W83" i="1" s="1"/>
  <c r="X82" i="1"/>
  <c r="J82" i="1"/>
  <c r="W82" i="1" s="1"/>
  <c r="X81" i="1"/>
  <c r="J81" i="1"/>
  <c r="W81" i="1" s="1"/>
  <c r="Z81" i="1" s="1"/>
  <c r="X80" i="1"/>
  <c r="J80" i="1"/>
  <c r="W80" i="1" s="1"/>
  <c r="X79" i="1"/>
  <c r="J79" i="1"/>
  <c r="W79" i="1" s="1"/>
  <c r="X78" i="1"/>
  <c r="J78" i="1"/>
  <c r="W78" i="1" s="1"/>
  <c r="X77" i="1"/>
  <c r="J77" i="1"/>
  <c r="W77" i="1" s="1"/>
  <c r="X76" i="1"/>
  <c r="J76" i="1"/>
  <c r="W76" i="1" s="1"/>
  <c r="X75" i="1"/>
  <c r="J75" i="1"/>
  <c r="W75" i="1" s="1"/>
  <c r="X74" i="1"/>
  <c r="J74" i="1"/>
  <c r="W74" i="1" s="1"/>
  <c r="X73" i="1"/>
  <c r="J73" i="1"/>
  <c r="W73" i="1" s="1"/>
  <c r="X72" i="1"/>
  <c r="J72" i="1"/>
  <c r="W72" i="1" s="1"/>
  <c r="X71" i="1"/>
  <c r="J71" i="1"/>
  <c r="W71" i="1" s="1"/>
  <c r="X70" i="1"/>
  <c r="J70" i="1"/>
  <c r="W70" i="1" s="1"/>
  <c r="X69" i="1"/>
  <c r="J69" i="1"/>
  <c r="W69" i="1" s="1"/>
  <c r="X68" i="1"/>
  <c r="J68" i="1"/>
  <c r="W68" i="1" s="1"/>
  <c r="X67" i="1"/>
  <c r="J67" i="1"/>
  <c r="W67" i="1" s="1"/>
  <c r="X66" i="1"/>
  <c r="J66" i="1"/>
  <c r="W66" i="1" s="1"/>
  <c r="X65" i="1"/>
  <c r="J65" i="1"/>
  <c r="W65" i="1" s="1"/>
  <c r="X64" i="1"/>
  <c r="J64" i="1"/>
  <c r="W64" i="1" s="1"/>
  <c r="X63" i="1"/>
  <c r="J63" i="1"/>
  <c r="W63" i="1" s="1"/>
  <c r="X62" i="1"/>
  <c r="J62" i="1"/>
  <c r="W62" i="1" s="1"/>
  <c r="X61" i="1"/>
  <c r="J61" i="1"/>
  <c r="W61" i="1" s="1"/>
  <c r="X60" i="1"/>
  <c r="J60" i="1"/>
  <c r="W60" i="1" s="1"/>
  <c r="X58" i="1"/>
  <c r="J58" i="1"/>
  <c r="W58" i="1" s="1"/>
  <c r="X57" i="1"/>
  <c r="J57" i="1"/>
  <c r="W57" i="1" s="1"/>
  <c r="X56" i="1"/>
  <c r="J56" i="1"/>
  <c r="W56" i="1" s="1"/>
  <c r="Z56" i="1" s="1"/>
  <c r="X55" i="1"/>
  <c r="J55" i="1"/>
  <c r="W55" i="1" s="1"/>
  <c r="X54" i="1"/>
  <c r="J54" i="1"/>
  <c r="W54" i="1" s="1"/>
  <c r="X53" i="1"/>
  <c r="J53" i="1"/>
  <c r="W53" i="1" s="1"/>
  <c r="X52" i="1"/>
  <c r="J52" i="1"/>
  <c r="W52" i="1" s="1"/>
  <c r="X51" i="1"/>
  <c r="J51" i="1"/>
  <c r="W51" i="1" s="1"/>
  <c r="X50" i="1"/>
  <c r="J50" i="1"/>
  <c r="W50" i="1" s="1"/>
  <c r="X49" i="1"/>
  <c r="J49" i="1"/>
  <c r="W49" i="1" s="1"/>
  <c r="X48" i="1"/>
  <c r="J48" i="1"/>
  <c r="W48" i="1" s="1"/>
  <c r="Z48" i="1" s="1"/>
  <c r="X47" i="1"/>
  <c r="J47" i="1"/>
  <c r="W47" i="1" s="1"/>
  <c r="X46" i="1"/>
  <c r="J46" i="1"/>
  <c r="W46" i="1" s="1"/>
  <c r="X45" i="1"/>
  <c r="J45" i="1"/>
  <c r="W45" i="1" s="1"/>
  <c r="X44" i="1"/>
  <c r="J44" i="1"/>
  <c r="W44" i="1" s="1"/>
  <c r="Z44" i="1" s="1"/>
  <c r="X43" i="1"/>
  <c r="J43" i="1"/>
  <c r="W43" i="1" s="1"/>
  <c r="X42" i="1"/>
  <c r="J42" i="1"/>
  <c r="W42" i="1" s="1"/>
  <c r="X41" i="1"/>
  <c r="J41" i="1"/>
  <c r="W41" i="1" s="1"/>
  <c r="X40" i="1"/>
  <c r="J40" i="1"/>
  <c r="W40" i="1" s="1"/>
  <c r="X39" i="1"/>
  <c r="J39" i="1"/>
  <c r="W39" i="1" s="1"/>
  <c r="X38" i="1"/>
  <c r="J38" i="1"/>
  <c r="W38" i="1" s="1"/>
  <c r="X37" i="1"/>
  <c r="J37" i="1"/>
  <c r="W37" i="1" s="1"/>
  <c r="X36" i="1"/>
  <c r="J36" i="1"/>
  <c r="W36" i="1" s="1"/>
  <c r="Z36" i="1" s="1"/>
  <c r="X35" i="1"/>
  <c r="J35" i="1"/>
  <c r="W35" i="1" s="1"/>
  <c r="X34" i="1"/>
  <c r="J34" i="1"/>
  <c r="W34" i="1" s="1"/>
  <c r="X33" i="1"/>
  <c r="J33" i="1"/>
  <c r="W33" i="1" s="1"/>
  <c r="X32" i="1"/>
  <c r="J32" i="1"/>
  <c r="W32" i="1" s="1"/>
  <c r="Z32" i="1" s="1"/>
  <c r="X31" i="1"/>
  <c r="J31" i="1"/>
  <c r="W31" i="1" s="1"/>
  <c r="X30" i="1"/>
  <c r="J30" i="1"/>
  <c r="W30" i="1" s="1"/>
  <c r="X29" i="1"/>
  <c r="J29" i="1"/>
  <c r="W29" i="1" s="1"/>
  <c r="X28" i="1"/>
  <c r="J28" i="1"/>
  <c r="W28" i="1" s="1"/>
  <c r="X26" i="1"/>
  <c r="J26" i="1"/>
  <c r="W26" i="1" s="1"/>
  <c r="X25" i="1"/>
  <c r="J25" i="1"/>
  <c r="W25" i="1" s="1"/>
  <c r="X24" i="1"/>
  <c r="J24" i="1"/>
  <c r="W24" i="1" s="1"/>
  <c r="X23" i="1"/>
  <c r="J23" i="1"/>
  <c r="W23" i="1" s="1"/>
  <c r="X22" i="1"/>
  <c r="J22" i="1"/>
  <c r="W22" i="1" s="1"/>
  <c r="X21" i="1"/>
  <c r="J21" i="1"/>
  <c r="W21" i="1" s="1"/>
  <c r="X20" i="1"/>
  <c r="J20" i="1"/>
  <c r="W20" i="1" s="1"/>
  <c r="X19" i="1"/>
  <c r="J19" i="1"/>
  <c r="W19" i="1" s="1"/>
  <c r="X18" i="1"/>
  <c r="J18" i="1"/>
  <c r="W18" i="1" s="1"/>
  <c r="X17" i="1"/>
  <c r="J17" i="1"/>
  <c r="W17" i="1" s="1"/>
  <c r="X16" i="1"/>
  <c r="J16" i="1"/>
  <c r="W16" i="1" s="1"/>
  <c r="X15" i="1"/>
  <c r="J15" i="1"/>
  <c r="W15" i="1" s="1"/>
  <c r="X14" i="1"/>
  <c r="J14" i="1"/>
  <c r="W14" i="1" s="1"/>
  <c r="X13" i="1"/>
  <c r="J13" i="1"/>
  <c r="W13" i="1" s="1"/>
  <c r="X12" i="1"/>
  <c r="J12" i="1"/>
  <c r="W12" i="1" s="1"/>
  <c r="X11" i="1"/>
  <c r="J11" i="1"/>
  <c r="W11" i="1" s="1"/>
  <c r="X10" i="1"/>
  <c r="J10" i="1"/>
  <c r="W10" i="1" s="1"/>
  <c r="X9" i="1"/>
  <c r="J9" i="1"/>
  <c r="W9" i="1" s="1"/>
  <c r="X8" i="1"/>
  <c r="J8" i="1"/>
  <c r="W8" i="1" s="1"/>
  <c r="X7" i="1"/>
  <c r="J7" i="1"/>
  <c r="W7" i="1" s="1"/>
  <c r="X6" i="1"/>
  <c r="J6" i="1"/>
  <c r="W6" i="1" s="1"/>
  <c r="X5" i="1"/>
  <c r="J5" i="1"/>
  <c r="W5" i="1" s="1"/>
  <c r="Z28" i="1" l="1"/>
  <c r="Z40" i="1"/>
  <c r="Z52" i="1"/>
  <c r="Z208" i="1"/>
  <c r="Z214" i="1"/>
  <c r="Z220" i="1"/>
  <c r="Z60" i="1"/>
  <c r="Z64" i="1"/>
  <c r="Z68" i="1"/>
  <c r="Z72" i="1"/>
  <c r="Z76" i="1"/>
  <c r="Z96" i="1"/>
  <c r="Z178" i="1"/>
  <c r="Z62" i="1"/>
  <c r="Z66" i="1"/>
  <c r="Z78" i="1"/>
  <c r="Z82" i="1"/>
  <c r="Z86" i="1"/>
  <c r="Z63" i="1"/>
  <c r="Z207" i="1"/>
  <c r="Z211" i="1"/>
  <c r="Z215" i="1"/>
  <c r="Z219" i="1"/>
  <c r="Z127" i="1"/>
  <c r="Z131" i="1"/>
  <c r="Z135" i="1"/>
  <c r="Z139" i="1"/>
  <c r="Z143" i="1"/>
  <c r="Z209" i="1"/>
  <c r="Z213" i="1"/>
  <c r="Z217" i="1"/>
  <c r="Z221" i="1"/>
  <c r="Z186" i="1"/>
  <c r="Z164" i="1"/>
  <c r="Z204" i="1"/>
  <c r="Z30" i="1"/>
  <c r="Z101" i="1"/>
  <c r="Z105" i="1"/>
  <c r="Z109" i="1"/>
  <c r="Z113" i="1"/>
  <c r="Z182" i="1"/>
  <c r="Z198" i="1"/>
  <c r="Z223" i="1"/>
  <c r="Z183" i="1"/>
  <c r="Z90" i="1"/>
  <c r="Z94" i="1"/>
  <c r="Z34" i="1"/>
  <c r="Z193" i="1"/>
  <c r="Z197" i="1"/>
  <c r="Z201" i="1"/>
  <c r="Z7" i="1"/>
  <c r="Z11" i="1"/>
  <c r="Z15" i="1"/>
  <c r="Z19" i="1"/>
  <c r="Z23" i="1"/>
  <c r="Z190" i="1"/>
  <c r="Z202" i="1"/>
  <c r="Z61" i="1"/>
  <c r="Z65" i="1"/>
  <c r="Z69" i="1"/>
  <c r="Z73" i="1"/>
  <c r="Z77" i="1"/>
  <c r="Z163" i="1"/>
  <c r="Z8" i="1"/>
  <c r="Z12" i="1"/>
  <c r="Z16" i="1"/>
  <c r="Z20" i="1"/>
  <c r="Z24" i="1"/>
  <c r="Z98" i="1"/>
  <c r="Z102" i="1"/>
  <c r="Z106" i="1"/>
  <c r="Z110" i="1"/>
  <c r="Z114" i="1"/>
  <c r="Z118" i="1"/>
  <c r="Z122" i="1"/>
  <c r="Z155" i="1"/>
  <c r="Z171" i="1"/>
  <c r="Z175" i="1"/>
  <c r="Z179" i="1"/>
  <c r="Z29" i="1"/>
  <c r="Z199" i="1"/>
  <c r="Z203" i="1"/>
  <c r="Z224" i="1"/>
  <c r="Z99" i="1"/>
  <c r="Z103" i="1"/>
  <c r="Z107" i="1"/>
  <c r="Z111" i="1"/>
  <c r="Z156" i="1"/>
  <c r="Z160" i="1"/>
  <c r="Z168" i="1"/>
  <c r="Z79" i="1"/>
  <c r="Z83" i="1"/>
  <c r="Z91" i="1"/>
  <c r="Z95" i="1"/>
  <c r="Z100" i="1"/>
  <c r="Z104" i="1"/>
  <c r="Z108" i="1"/>
  <c r="Z31" i="1"/>
  <c r="Z35" i="1"/>
  <c r="Z39" i="1"/>
  <c r="Z43" i="1"/>
  <c r="Z47" i="1"/>
  <c r="Z51" i="1"/>
  <c r="Z55" i="1"/>
  <c r="Z125" i="1"/>
  <c r="Z129" i="1"/>
  <c r="Z133" i="1"/>
  <c r="Z137" i="1"/>
  <c r="Z141" i="1"/>
  <c r="Z145" i="1"/>
  <c r="Z181" i="1"/>
  <c r="Z9" i="1"/>
  <c r="Z13" i="1"/>
  <c r="Z17" i="1"/>
  <c r="Z21" i="1"/>
  <c r="Z25" i="1"/>
  <c r="Z37" i="1"/>
  <c r="Z41" i="1"/>
  <c r="Z45" i="1"/>
  <c r="Z49" i="1"/>
  <c r="Z53" i="1"/>
  <c r="Z57" i="1"/>
  <c r="Z92" i="1"/>
  <c r="Z153" i="1"/>
  <c r="Z165" i="1"/>
  <c r="Z180" i="1"/>
  <c r="S230" i="1"/>
  <c r="Z6" i="1"/>
  <c r="Z10" i="1"/>
  <c r="Z14" i="1"/>
  <c r="Z18" i="1"/>
  <c r="Z22" i="1"/>
  <c r="Z26" i="1"/>
  <c r="Z38" i="1"/>
  <c r="Z42" i="1"/>
  <c r="Z46" i="1"/>
  <c r="Z50" i="1"/>
  <c r="Z54" i="1"/>
  <c r="Z58" i="1"/>
  <c r="Z93" i="1"/>
  <c r="Z154" i="1"/>
  <c r="Z162" i="1"/>
  <c r="N230" i="1"/>
  <c r="Z85" i="1"/>
  <c r="Z89" i="1"/>
  <c r="Z117" i="1"/>
  <c r="Z121" i="1"/>
  <c r="Z144" i="1"/>
  <c r="Z147" i="1"/>
  <c r="Z151" i="1"/>
  <c r="Z159" i="1"/>
  <c r="Z167" i="1"/>
  <c r="Z170" i="1"/>
  <c r="Z174" i="1"/>
  <c r="Z185" i="1"/>
  <c r="Z189" i="1"/>
  <c r="Z70" i="1"/>
  <c r="Z80" i="1"/>
  <c r="Z33" i="1"/>
  <c r="Z74" i="1"/>
  <c r="Z87" i="1"/>
  <c r="Z112" i="1"/>
  <c r="Z115" i="1"/>
  <c r="Z119" i="1"/>
  <c r="Z149" i="1"/>
  <c r="Z157" i="1"/>
  <c r="Z172" i="1"/>
  <c r="Z176" i="1"/>
  <c r="Z187" i="1"/>
  <c r="Z191" i="1"/>
  <c r="Z195" i="1"/>
  <c r="Z205" i="1"/>
  <c r="Z67" i="1"/>
  <c r="Z71" i="1"/>
  <c r="Z75" i="1"/>
  <c r="Z84" i="1"/>
  <c r="Z88" i="1"/>
  <c r="Z116" i="1"/>
  <c r="Z120" i="1"/>
  <c r="Z150" i="1"/>
  <c r="Z158" i="1"/>
  <c r="Z166" i="1"/>
  <c r="Z169" i="1"/>
  <c r="Z173" i="1"/>
  <c r="Z177" i="1"/>
  <c r="Z188" i="1"/>
  <c r="Z192" i="1"/>
  <c r="Z5" i="1"/>
  <c r="W230" i="1" l="1"/>
  <c r="X230" i="1"/>
</calcChain>
</file>

<file path=xl/sharedStrings.xml><?xml version="1.0" encoding="utf-8"?>
<sst xmlns="http://schemas.openxmlformats.org/spreadsheetml/2006/main" count="916" uniqueCount="269">
  <si>
    <t>電力単価→</t>
    <phoneticPr fontId="2"/>
  </si>
  <si>
    <t>円</t>
    <rPh sb="0" eb="1">
      <t>エン</t>
    </rPh>
    <phoneticPr fontId="2"/>
  </si>
  <si>
    <t>既設照明</t>
    <rPh sb="0" eb="4">
      <t>キセツショウメイ</t>
    </rPh>
    <phoneticPr fontId="2"/>
  </si>
  <si>
    <t>LED照明</t>
    <rPh sb="3" eb="5">
      <t>ショウメイ</t>
    </rPh>
    <phoneticPr fontId="2"/>
  </si>
  <si>
    <t>試算条件</t>
    <rPh sb="0" eb="4">
      <t>シサンジョウケン</t>
    </rPh>
    <phoneticPr fontId="2"/>
  </si>
  <si>
    <t>10年間 消費電気電気代(円)</t>
    <rPh sb="2" eb="4">
      <t>ネンカン</t>
    </rPh>
    <rPh sb="5" eb="7">
      <t>ショウヒ</t>
    </rPh>
    <rPh sb="7" eb="12">
      <t>デンキデンキダイ</t>
    </rPh>
    <rPh sb="13" eb="14">
      <t>エン</t>
    </rPh>
    <phoneticPr fontId="2"/>
  </si>
  <si>
    <t>10年間 削減効果(円)</t>
    <rPh sb="2" eb="4">
      <t>ネンカン</t>
    </rPh>
    <rPh sb="5" eb="7">
      <t>サクゲン</t>
    </rPh>
    <rPh sb="7" eb="9">
      <t>コウカ</t>
    </rPh>
    <rPh sb="10" eb="11">
      <t>エン</t>
    </rPh>
    <phoneticPr fontId="2"/>
  </si>
  <si>
    <t>Ｎｏ．</t>
  </si>
  <si>
    <t>フロア</t>
  </si>
  <si>
    <t>場所</t>
  </si>
  <si>
    <t>備考欄</t>
    <phoneticPr fontId="2"/>
  </si>
  <si>
    <t>既設ランプ</t>
    <phoneticPr fontId="2"/>
  </si>
  <si>
    <t>器具仕様</t>
    <rPh sb="0" eb="2">
      <t>キグ</t>
    </rPh>
    <rPh sb="2" eb="4">
      <t>シヨウ</t>
    </rPh>
    <phoneticPr fontId="2"/>
  </si>
  <si>
    <t>消費電力
(W)</t>
    <rPh sb="0" eb="2">
      <t>ショウヒ</t>
    </rPh>
    <rPh sb="2" eb="4">
      <t>デンリョク</t>
    </rPh>
    <phoneticPr fontId="2"/>
  </si>
  <si>
    <t>器具
台数</t>
    <rPh sb="0" eb="2">
      <t>キグ</t>
    </rPh>
    <phoneticPr fontId="2"/>
  </si>
  <si>
    <t>1台あたり
ランプ灯数</t>
    <rPh sb="1" eb="2">
      <t>ダイ</t>
    </rPh>
    <rPh sb="9" eb="10">
      <t>アカリ</t>
    </rPh>
    <rPh sb="10" eb="11">
      <t>スウ</t>
    </rPh>
    <phoneticPr fontId="2"/>
  </si>
  <si>
    <t>ランプ
本数</t>
    <rPh sb="4" eb="5">
      <t>ホン</t>
    </rPh>
    <rPh sb="5" eb="6">
      <t>スウ</t>
    </rPh>
    <phoneticPr fontId="2"/>
  </si>
  <si>
    <t>交換方式</t>
    <rPh sb="0" eb="4">
      <t>コウカンホウシキ</t>
    </rPh>
    <phoneticPr fontId="2"/>
  </si>
  <si>
    <t>名称</t>
    <rPh sb="0" eb="2">
      <t>メイショウ</t>
    </rPh>
    <phoneticPr fontId="2"/>
  </si>
  <si>
    <t>色温度</t>
    <rPh sb="0" eb="3">
      <t>イロオンド</t>
    </rPh>
    <phoneticPr fontId="2"/>
  </si>
  <si>
    <t>光束(lm)</t>
    <rPh sb="0" eb="2">
      <t>ヒカリタバ</t>
    </rPh>
    <phoneticPr fontId="2"/>
  </si>
  <si>
    <t>消費電力(W)</t>
    <rPh sb="0" eb="2">
      <t>ショウヒ</t>
    </rPh>
    <rPh sb="2" eb="4">
      <t>デンリョク</t>
    </rPh>
    <phoneticPr fontId="2"/>
  </si>
  <si>
    <t>台数</t>
    <rPh sb="0" eb="2">
      <t>ダイスウ</t>
    </rPh>
    <phoneticPr fontId="2"/>
  </si>
  <si>
    <t>使用時間
/h</t>
    <rPh sb="0" eb="4">
      <t>シヨウジカン</t>
    </rPh>
    <phoneticPr fontId="2"/>
  </si>
  <si>
    <t>稼働日数
/日</t>
    <rPh sb="0" eb="4">
      <t>カドウニッスウ</t>
    </rPh>
    <rPh sb="6" eb="7">
      <t>ニチ</t>
    </rPh>
    <phoneticPr fontId="2"/>
  </si>
  <si>
    <t>リース期間
/年</t>
    <rPh sb="3" eb="5">
      <t>キカン</t>
    </rPh>
    <rPh sb="7" eb="8">
      <t>ネン</t>
    </rPh>
    <phoneticPr fontId="2"/>
  </si>
  <si>
    <t>既存照明</t>
    <rPh sb="0" eb="2">
      <t>キゾン</t>
    </rPh>
    <rPh sb="2" eb="4">
      <t>ショウメイ</t>
    </rPh>
    <phoneticPr fontId="2"/>
  </si>
  <si>
    <t>詰所棟</t>
    <rPh sb="0" eb="2">
      <t>ツメショ</t>
    </rPh>
    <rPh sb="2" eb="3">
      <t>トウ</t>
    </rPh>
    <phoneticPr fontId="2"/>
  </si>
  <si>
    <t>軒下</t>
    <rPh sb="0" eb="2">
      <t>ノキシタ</t>
    </rPh>
    <phoneticPr fontId="2"/>
  </si>
  <si>
    <t>FHT24W</t>
  </si>
  <si>
    <t>埋込ダウンライト φ150</t>
  </si>
  <si>
    <t>ホール</t>
    <phoneticPr fontId="2"/>
  </si>
  <si>
    <t>FPL36W*3灯</t>
  </si>
  <si>
    <t>蛍光灯36W  埋込　スクエア□450</t>
  </si>
  <si>
    <t>廊下</t>
    <rPh sb="0" eb="2">
      <t>ロウカ</t>
    </rPh>
    <phoneticPr fontId="2"/>
  </si>
  <si>
    <t>FL20W*2灯</t>
  </si>
  <si>
    <t>蛍光灯20W  埋込型 幅300mm</t>
  </si>
  <si>
    <t>詰所４</t>
    <rPh sb="0" eb="2">
      <t>ツメショ</t>
    </rPh>
    <phoneticPr fontId="2"/>
  </si>
  <si>
    <t>FLR40W*2灯</t>
  </si>
  <si>
    <t>蛍光灯40W  埋込型 幅220mm</t>
  </si>
  <si>
    <t>詰所３</t>
    <rPh sb="0" eb="2">
      <t>ツメショ</t>
    </rPh>
    <phoneticPr fontId="2"/>
  </si>
  <si>
    <t>詰所２</t>
    <rPh sb="0" eb="2">
      <t>ツメショ</t>
    </rPh>
    <phoneticPr fontId="2"/>
  </si>
  <si>
    <t>詰所１</t>
    <rPh sb="0" eb="2">
      <t>ツメショ</t>
    </rPh>
    <phoneticPr fontId="2"/>
  </si>
  <si>
    <t>倉庫２</t>
    <rPh sb="0" eb="2">
      <t>ソウコ</t>
    </rPh>
    <phoneticPr fontId="2"/>
  </si>
  <si>
    <t>蛍光灯40W  直付型 幅200mm</t>
  </si>
  <si>
    <t>ふるさとハローワーク</t>
    <phoneticPr fontId="2"/>
  </si>
  <si>
    <t>手洗</t>
    <rPh sb="0" eb="2">
      <t>テアラ</t>
    </rPh>
    <phoneticPr fontId="2"/>
  </si>
  <si>
    <t>FL20W*1灯</t>
  </si>
  <si>
    <t>蛍光灯20W  埋込型 幅150mm</t>
  </si>
  <si>
    <t>FLR40W</t>
  </si>
  <si>
    <t>ブラケット　120×1300</t>
  </si>
  <si>
    <t>湯沸</t>
    <rPh sb="0" eb="2">
      <t>ユワカシ</t>
    </rPh>
    <phoneticPr fontId="2"/>
  </si>
  <si>
    <t>FL10W</t>
  </si>
  <si>
    <t>キッチン灯　プルスイッチ付　</t>
  </si>
  <si>
    <t>蛍光灯20W  直付型 幅150mm</t>
  </si>
  <si>
    <t>脱衣</t>
    <rPh sb="0" eb="2">
      <t>ダツイ</t>
    </rPh>
    <phoneticPr fontId="2"/>
  </si>
  <si>
    <t>FCL20W</t>
  </si>
  <si>
    <t>ブラケット　φ200　昼白色</t>
  </si>
  <si>
    <t>浴室</t>
    <rPh sb="0" eb="2">
      <t>ヨクシツ</t>
    </rPh>
    <phoneticPr fontId="2"/>
  </si>
  <si>
    <t>男子便所</t>
    <rPh sb="0" eb="2">
      <t>ダンシ</t>
    </rPh>
    <rPh sb="2" eb="4">
      <t>ベンジョ</t>
    </rPh>
    <phoneticPr fontId="2"/>
  </si>
  <si>
    <t>FLR40W*1灯</t>
  </si>
  <si>
    <t>蛍光灯40W  埋込型 幅170mm</t>
  </si>
  <si>
    <t>ブラケット　60×360</t>
  </si>
  <si>
    <t>女子便所</t>
    <rPh sb="0" eb="4">
      <t>ジョシベンジョ</t>
    </rPh>
    <phoneticPr fontId="2"/>
  </si>
  <si>
    <t>都市整備部資材倉庫</t>
    <rPh sb="0" eb="4">
      <t>トシセイビ</t>
    </rPh>
    <rPh sb="4" eb="5">
      <t>ブ</t>
    </rPh>
    <rPh sb="5" eb="9">
      <t>シザイソウコ</t>
    </rPh>
    <phoneticPr fontId="2"/>
  </si>
  <si>
    <t>蛍光灯40W  直付型 幅150mm</t>
  </si>
  <si>
    <t>資材庫</t>
    <rPh sb="0" eb="2">
      <t>シザイ</t>
    </rPh>
    <rPh sb="2" eb="3">
      <t>コ</t>
    </rPh>
    <phoneticPr fontId="2"/>
  </si>
  <si>
    <t>ハローワーク入口</t>
    <rPh sb="6" eb="8">
      <t>イリグチ</t>
    </rPh>
    <phoneticPr fontId="2"/>
  </si>
  <si>
    <t>HID100W</t>
  </si>
  <si>
    <t>投光器　HID　100W相当</t>
  </si>
  <si>
    <t>地下１F</t>
    <rPh sb="0" eb="2">
      <t>チカ</t>
    </rPh>
    <phoneticPr fontId="2"/>
  </si>
  <si>
    <t>倉庫</t>
    <rPh sb="0" eb="2">
      <t>ソウコ</t>
    </rPh>
    <phoneticPr fontId="2"/>
  </si>
  <si>
    <t>倉庫３</t>
    <rPh sb="0" eb="2">
      <t>ソウコ</t>
    </rPh>
    <phoneticPr fontId="2"/>
  </si>
  <si>
    <t>書庫</t>
    <rPh sb="0" eb="2">
      <t>ショコ</t>
    </rPh>
    <phoneticPr fontId="2"/>
  </si>
  <si>
    <t>男子便所</t>
    <rPh sb="0" eb="4">
      <t>ダンシベンジョ</t>
    </rPh>
    <phoneticPr fontId="2"/>
  </si>
  <si>
    <t>FDL18W</t>
  </si>
  <si>
    <t>ブラケット　100×240</t>
  </si>
  <si>
    <t>FDL27W</t>
  </si>
  <si>
    <t>埋込ダウンライト φ175</t>
  </si>
  <si>
    <t>自販機コーナー</t>
    <rPh sb="0" eb="3">
      <t>ジハンキ</t>
    </rPh>
    <phoneticPr fontId="2"/>
  </si>
  <si>
    <t>FML36W*2灯</t>
  </si>
  <si>
    <t>蛍光灯36W  埋込　スクエア□275</t>
  </si>
  <si>
    <t>EVホール</t>
    <phoneticPr fontId="2"/>
  </si>
  <si>
    <t>配管スペース</t>
    <rPh sb="0" eb="2">
      <t>ハイカン</t>
    </rPh>
    <phoneticPr fontId="2"/>
  </si>
  <si>
    <t>蛍光灯40W  トラフ型　片反射</t>
  </si>
  <si>
    <t>食堂</t>
    <rPh sb="0" eb="2">
      <t>ショクドウ</t>
    </rPh>
    <phoneticPr fontId="2"/>
  </si>
  <si>
    <t>IL75W</t>
  </si>
  <si>
    <t>埋込ダウンライト φ75</t>
  </si>
  <si>
    <t>FML36W*3灯</t>
  </si>
  <si>
    <t>コンパクト蛍光灯36W  埋込型 φ450</t>
  </si>
  <si>
    <t>厨房</t>
    <rPh sb="0" eb="2">
      <t>チュウボウ</t>
    </rPh>
    <phoneticPr fontId="2"/>
  </si>
  <si>
    <t>蛍光灯40W  直付型 幅200mm 防雨・防湿</t>
  </si>
  <si>
    <t>喫茶店</t>
    <rPh sb="0" eb="3">
      <t>キッサテン</t>
    </rPh>
    <phoneticPr fontId="2"/>
  </si>
  <si>
    <t>FML13W</t>
  </si>
  <si>
    <t>ブラケット　160×90　電球色</t>
  </si>
  <si>
    <t>厨房裏</t>
    <rPh sb="0" eb="3">
      <t>チュウボウウラ</t>
    </rPh>
    <phoneticPr fontId="2"/>
  </si>
  <si>
    <t>蛍光灯40W  直付型 幅150mm　非常灯兼用灯</t>
  </si>
  <si>
    <t>倉庫１</t>
    <rPh sb="0" eb="2">
      <t>ソウコ</t>
    </rPh>
    <phoneticPr fontId="2"/>
  </si>
  <si>
    <t>男子更衣室</t>
    <rPh sb="0" eb="2">
      <t>ダンシ</t>
    </rPh>
    <rPh sb="2" eb="5">
      <t>コウイシツ</t>
    </rPh>
    <phoneticPr fontId="2"/>
  </si>
  <si>
    <t>蛍光灯40W  下面開放型 幅320mm</t>
  </si>
  <si>
    <t>FLR20W*1灯</t>
  </si>
  <si>
    <t>蛍光灯20W  トラフ型　片反射</t>
  </si>
  <si>
    <t>女子更衣室</t>
    <rPh sb="0" eb="2">
      <t>ジョシ</t>
    </rPh>
    <rPh sb="2" eb="5">
      <t>コウイシツ</t>
    </rPh>
    <phoneticPr fontId="2"/>
  </si>
  <si>
    <t>１F</t>
    <phoneticPr fontId="2"/>
  </si>
  <si>
    <t>正面玄関</t>
    <rPh sb="0" eb="4">
      <t>ショウメンゲンカン</t>
    </rPh>
    <phoneticPr fontId="2"/>
  </si>
  <si>
    <t>FML55W*2灯</t>
  </si>
  <si>
    <t>蛍光灯55W  埋込　スクエア□350</t>
  </si>
  <si>
    <t>市民課</t>
    <rPh sb="0" eb="3">
      <t>シミンカ</t>
    </rPh>
    <phoneticPr fontId="2"/>
  </si>
  <si>
    <t>FLR110W*1灯</t>
  </si>
  <si>
    <t>蛍光灯110W  直付型 幅100mm 特殊照明</t>
  </si>
  <si>
    <t>保健医療課</t>
    <rPh sb="0" eb="2">
      <t>ホケン</t>
    </rPh>
    <rPh sb="2" eb="4">
      <t>イリョウ</t>
    </rPh>
    <rPh sb="4" eb="5">
      <t>カ</t>
    </rPh>
    <phoneticPr fontId="2"/>
  </si>
  <si>
    <t>こども課</t>
    <rPh sb="3" eb="4">
      <t>カ</t>
    </rPh>
    <phoneticPr fontId="2"/>
  </si>
  <si>
    <t>保育課</t>
    <rPh sb="0" eb="3">
      <t>ホイクカ</t>
    </rPh>
    <phoneticPr fontId="2"/>
  </si>
  <si>
    <t>会議室</t>
    <rPh sb="0" eb="3">
      <t>カイギシツ</t>
    </rPh>
    <phoneticPr fontId="2"/>
  </si>
  <si>
    <t>湯沸室</t>
    <rPh sb="0" eb="3">
      <t>ユワカシシツ</t>
    </rPh>
    <phoneticPr fontId="2"/>
  </si>
  <si>
    <t>IL40W</t>
  </si>
  <si>
    <t>ブラケット 　E26　φ100　電球色</t>
  </si>
  <si>
    <t>通路</t>
    <rPh sb="0" eb="2">
      <t>ツウロ</t>
    </rPh>
    <phoneticPr fontId="2"/>
  </si>
  <si>
    <t>FCL30W</t>
  </si>
  <si>
    <t>蛍光灯30W  埋込　スクエア□300</t>
  </si>
  <si>
    <t>FLR40W*4灯</t>
  </si>
  <si>
    <t>蛍光灯40W  埋込型 幅440mm</t>
  </si>
  <si>
    <t>長寿課</t>
    <rPh sb="0" eb="2">
      <t>チョウジュ</t>
    </rPh>
    <rPh sb="2" eb="3">
      <t>カ</t>
    </rPh>
    <phoneticPr fontId="2"/>
  </si>
  <si>
    <t>蛍光灯40W  下面開放型 幅270mm</t>
  </si>
  <si>
    <t>長寿調査室</t>
    <rPh sb="0" eb="2">
      <t>チョウジュ</t>
    </rPh>
    <rPh sb="2" eb="5">
      <t>チョウサシツ</t>
    </rPh>
    <phoneticPr fontId="2"/>
  </si>
  <si>
    <t>FL20W*4灯</t>
  </si>
  <si>
    <t>蛍光灯20W  直付　スクエア□450</t>
  </si>
  <si>
    <t>職員休憩室</t>
    <rPh sb="0" eb="5">
      <t>ショクインキュウケイシツ</t>
    </rPh>
    <phoneticPr fontId="2"/>
  </si>
  <si>
    <t>通用口</t>
    <rPh sb="0" eb="3">
      <t>ツウヨウグチ</t>
    </rPh>
    <phoneticPr fontId="2"/>
  </si>
  <si>
    <t>IL100W</t>
  </si>
  <si>
    <t>埋込ダウンライト □150</t>
  </si>
  <si>
    <t>B書庫</t>
    <rPh sb="1" eb="3">
      <t>ショコ</t>
    </rPh>
    <phoneticPr fontId="2"/>
  </si>
  <si>
    <t>ロビー</t>
    <phoneticPr fontId="2"/>
  </si>
  <si>
    <t>11台LED済み</t>
    <rPh sb="2" eb="3">
      <t>ダイ</t>
    </rPh>
    <rPh sb="6" eb="7">
      <t>ズ</t>
    </rPh>
    <phoneticPr fontId="2"/>
  </si>
  <si>
    <t>市政資料コーナー</t>
    <rPh sb="0" eb="2">
      <t>シセイ</t>
    </rPh>
    <rPh sb="2" eb="4">
      <t>シリョウ</t>
    </rPh>
    <phoneticPr fontId="2"/>
  </si>
  <si>
    <t>2台LED済み</t>
    <rPh sb="1" eb="2">
      <t>ダイ</t>
    </rPh>
    <rPh sb="5" eb="6">
      <t>ズ</t>
    </rPh>
    <phoneticPr fontId="2"/>
  </si>
  <si>
    <t>FPL36W*4灯</t>
  </si>
  <si>
    <t>休憩コーナー</t>
    <rPh sb="0" eb="2">
      <t>キュウケイ</t>
    </rPh>
    <phoneticPr fontId="2"/>
  </si>
  <si>
    <t>トイレ前通路</t>
    <rPh sb="3" eb="6">
      <t>マエツウロ</t>
    </rPh>
    <phoneticPr fontId="2"/>
  </si>
  <si>
    <t>埋込ダウンライト □200</t>
  </si>
  <si>
    <t>ロビー2</t>
    <phoneticPr fontId="2"/>
  </si>
  <si>
    <t>7台LED済み</t>
    <rPh sb="1" eb="2">
      <t>ダイ</t>
    </rPh>
    <rPh sb="5" eb="6">
      <t>ズ</t>
    </rPh>
    <phoneticPr fontId="2"/>
  </si>
  <si>
    <t>東口トイレ前通路</t>
    <rPh sb="0" eb="2">
      <t>ヒガシグチ</t>
    </rPh>
    <rPh sb="5" eb="6">
      <t>マエ</t>
    </rPh>
    <rPh sb="6" eb="8">
      <t>ツウロ</t>
    </rPh>
    <phoneticPr fontId="2"/>
  </si>
  <si>
    <t>東口軒下</t>
    <rPh sb="0" eb="2">
      <t>ヒガシグチ</t>
    </rPh>
    <rPh sb="2" eb="4">
      <t>ノキシタ</t>
    </rPh>
    <phoneticPr fontId="2"/>
  </si>
  <si>
    <t>会計倉庫</t>
    <rPh sb="0" eb="4">
      <t>カイケイソウコ</t>
    </rPh>
    <phoneticPr fontId="2"/>
  </si>
  <si>
    <t>FPL55W*4灯</t>
  </si>
  <si>
    <t>蛍光灯55W  埋込　スクエア□600</t>
  </si>
  <si>
    <t>環境課～収納課</t>
    <rPh sb="0" eb="2">
      <t>カンキョウ</t>
    </rPh>
    <rPh sb="2" eb="3">
      <t>カ</t>
    </rPh>
    <rPh sb="4" eb="6">
      <t>シュウノウ</t>
    </rPh>
    <rPh sb="6" eb="7">
      <t>カ</t>
    </rPh>
    <phoneticPr fontId="2"/>
  </si>
  <si>
    <t>システム天井</t>
    <rPh sb="4" eb="6">
      <t>テンジョウ</t>
    </rPh>
    <phoneticPr fontId="2"/>
  </si>
  <si>
    <t>FHF32W*2灯</t>
  </si>
  <si>
    <t>蛍光灯32W  埋込型 幅220mm</t>
  </si>
  <si>
    <t>空調機械室</t>
    <rPh sb="0" eb="5">
      <t>クウチョウキカイシツ</t>
    </rPh>
    <phoneticPr fontId="2"/>
  </si>
  <si>
    <t>西口軒下</t>
    <rPh sb="0" eb="2">
      <t>ニシグチ</t>
    </rPh>
    <rPh sb="2" eb="4">
      <t>ノキシタ</t>
    </rPh>
    <phoneticPr fontId="2"/>
  </si>
  <si>
    <t>２F</t>
    <phoneticPr fontId="2"/>
  </si>
  <si>
    <t>上水道課～産業課</t>
    <rPh sb="0" eb="3">
      <t>ジョウスイドウ</t>
    </rPh>
    <rPh sb="3" eb="4">
      <t>カ</t>
    </rPh>
    <rPh sb="5" eb="8">
      <t>サンギョウカ</t>
    </rPh>
    <phoneticPr fontId="2"/>
  </si>
  <si>
    <t>201会議室</t>
    <rPh sb="3" eb="6">
      <t>カイギシツ</t>
    </rPh>
    <phoneticPr fontId="2"/>
  </si>
  <si>
    <t>器材室</t>
    <rPh sb="0" eb="3">
      <t>キザイシツ</t>
    </rPh>
    <phoneticPr fontId="2"/>
  </si>
  <si>
    <t>FLR40W*3灯</t>
  </si>
  <si>
    <t>蛍光灯40W  埋込型 幅300mm　ガード付き</t>
  </si>
  <si>
    <t>監査委員事務局</t>
    <rPh sb="0" eb="2">
      <t>カンサ</t>
    </rPh>
    <rPh sb="2" eb="4">
      <t>イイン</t>
    </rPh>
    <rPh sb="4" eb="6">
      <t>ジム</t>
    </rPh>
    <rPh sb="6" eb="7">
      <t>キョク</t>
    </rPh>
    <phoneticPr fontId="2"/>
  </si>
  <si>
    <t>203会議室</t>
    <rPh sb="3" eb="6">
      <t>カイギシツ</t>
    </rPh>
    <phoneticPr fontId="2"/>
  </si>
  <si>
    <t>下水道課</t>
    <rPh sb="0" eb="4">
      <t>ゲスイドウカ</t>
    </rPh>
    <phoneticPr fontId="2"/>
  </si>
  <si>
    <t>8台LED済み</t>
    <rPh sb="1" eb="2">
      <t>ダイ</t>
    </rPh>
    <rPh sb="5" eb="6">
      <t>ズ</t>
    </rPh>
    <phoneticPr fontId="2"/>
  </si>
  <si>
    <t>埋込ダウンライト φ125</t>
  </si>
  <si>
    <t>男女トイレ</t>
    <rPh sb="0" eb="2">
      <t>ダンジョ</t>
    </rPh>
    <phoneticPr fontId="2"/>
  </si>
  <si>
    <t>防災通信室</t>
    <rPh sb="0" eb="2">
      <t>ボウサイ</t>
    </rPh>
    <rPh sb="2" eb="5">
      <t>ツウシンシツ</t>
    </rPh>
    <phoneticPr fontId="2"/>
  </si>
  <si>
    <t>検査室～危機管理課</t>
    <rPh sb="0" eb="3">
      <t>ケンサシツ</t>
    </rPh>
    <rPh sb="4" eb="9">
      <t>キキカンリカ</t>
    </rPh>
    <phoneticPr fontId="2"/>
  </si>
  <si>
    <t>教育長室</t>
    <rPh sb="0" eb="3">
      <t>キョウイクチョウ</t>
    </rPh>
    <rPh sb="3" eb="4">
      <t>シツ</t>
    </rPh>
    <phoneticPr fontId="2"/>
  </si>
  <si>
    <t>3F</t>
    <phoneticPr fontId="2"/>
  </si>
  <si>
    <t>303会議実</t>
    <rPh sb="3" eb="6">
      <t>カイギジツ</t>
    </rPh>
    <phoneticPr fontId="2"/>
  </si>
  <si>
    <t>302会議室</t>
    <rPh sb="3" eb="6">
      <t>カイギシツ</t>
    </rPh>
    <phoneticPr fontId="2"/>
  </si>
  <si>
    <t>会議室通路</t>
    <rPh sb="0" eb="3">
      <t>カイギシツ</t>
    </rPh>
    <rPh sb="3" eb="5">
      <t>ツウロ</t>
    </rPh>
    <phoneticPr fontId="2"/>
  </si>
  <si>
    <t>電話機器室</t>
    <rPh sb="0" eb="2">
      <t>デンワ</t>
    </rPh>
    <rPh sb="2" eb="5">
      <t>キキシツ</t>
    </rPh>
    <phoneticPr fontId="2"/>
  </si>
  <si>
    <t>防災無線室</t>
    <rPh sb="0" eb="2">
      <t>ボウサイ</t>
    </rPh>
    <rPh sb="2" eb="5">
      <t>ムセンシツ</t>
    </rPh>
    <phoneticPr fontId="2"/>
  </si>
  <si>
    <t>電話交換室</t>
    <rPh sb="0" eb="2">
      <t>デンワ</t>
    </rPh>
    <rPh sb="2" eb="5">
      <t>コウカンシツ</t>
    </rPh>
    <phoneticPr fontId="2"/>
  </si>
  <si>
    <t>講堂1</t>
    <rPh sb="0" eb="2">
      <t>コウドウ</t>
    </rPh>
    <phoneticPr fontId="2"/>
  </si>
  <si>
    <t>講堂2</t>
    <rPh sb="0" eb="2">
      <t>コウドウ</t>
    </rPh>
    <phoneticPr fontId="2"/>
  </si>
  <si>
    <t>蛍光灯40W  埋込型 幅600mm　ガード付き</t>
  </si>
  <si>
    <t>301会議室</t>
    <rPh sb="3" eb="6">
      <t>カイギシツ</t>
    </rPh>
    <phoneticPr fontId="2"/>
  </si>
  <si>
    <t>蛍光灯40W  埋込型 幅220mm 乳白プレート</t>
  </si>
  <si>
    <t>共同消防室</t>
    <rPh sb="0" eb="2">
      <t>キョウドウ</t>
    </rPh>
    <rPh sb="2" eb="5">
      <t>ショウボウシツ</t>
    </rPh>
    <phoneticPr fontId="2"/>
  </si>
  <si>
    <t>記者クラブ</t>
    <rPh sb="0" eb="2">
      <t>キシャ</t>
    </rPh>
    <phoneticPr fontId="2"/>
  </si>
  <si>
    <t>人事課</t>
    <rPh sb="0" eb="3">
      <t>ジンジカ</t>
    </rPh>
    <phoneticPr fontId="2"/>
  </si>
  <si>
    <t>企画課</t>
    <rPh sb="0" eb="3">
      <t>キカクカ</t>
    </rPh>
    <phoneticPr fontId="2"/>
  </si>
  <si>
    <t>庁議室</t>
    <rPh sb="0" eb="1">
      <t>チョウ</t>
    </rPh>
    <rPh sb="1" eb="3">
      <t>ギシツ</t>
    </rPh>
    <phoneticPr fontId="2"/>
  </si>
  <si>
    <t>蛍光灯40W  トラフ型</t>
  </si>
  <si>
    <t>市長応接室</t>
    <rPh sb="0" eb="2">
      <t>シチョウ</t>
    </rPh>
    <rPh sb="2" eb="5">
      <t>オウセツシツ</t>
    </rPh>
    <phoneticPr fontId="2"/>
  </si>
  <si>
    <t>ミニクリプトン40W*2灯</t>
  </si>
  <si>
    <t>ブラケット　E17　電球色</t>
  </si>
  <si>
    <t>広報戦略課</t>
    <rPh sb="0" eb="2">
      <t>コウホウ</t>
    </rPh>
    <rPh sb="2" eb="4">
      <t>センリャク</t>
    </rPh>
    <rPh sb="4" eb="5">
      <t>カ</t>
    </rPh>
    <phoneticPr fontId="2"/>
  </si>
  <si>
    <t>副市長室</t>
    <rPh sb="0" eb="1">
      <t>フク</t>
    </rPh>
    <rPh sb="1" eb="4">
      <t>シチョウシツ</t>
    </rPh>
    <phoneticPr fontId="2"/>
  </si>
  <si>
    <t>FPL96W*4灯</t>
  </si>
  <si>
    <t>埋込スクエア照明　□900</t>
  </si>
  <si>
    <t>対象外</t>
  </si>
  <si>
    <t/>
  </si>
  <si>
    <t>秘書課</t>
    <rPh sb="0" eb="3">
      <t>ヒショカ</t>
    </rPh>
    <phoneticPr fontId="2"/>
  </si>
  <si>
    <t>市長公室</t>
    <rPh sb="0" eb="2">
      <t>シチョウ</t>
    </rPh>
    <rPh sb="2" eb="4">
      <t>コウシツ</t>
    </rPh>
    <phoneticPr fontId="2"/>
  </si>
  <si>
    <t>FPL36W*4灯・FPL55*4灯</t>
  </si>
  <si>
    <t>特殊照明</t>
  </si>
  <si>
    <t>市長室</t>
    <rPh sb="0" eb="3">
      <t>シチョウシツ</t>
    </rPh>
    <phoneticPr fontId="2"/>
  </si>
  <si>
    <t>FPL55W*8灯</t>
  </si>
  <si>
    <t>踊り場</t>
    <rPh sb="0" eb="1">
      <t>オド</t>
    </rPh>
    <rPh sb="2" eb="3">
      <t>バ</t>
    </rPh>
    <phoneticPr fontId="2"/>
  </si>
  <si>
    <t>４F</t>
    <phoneticPr fontId="2"/>
  </si>
  <si>
    <t>外壁</t>
    <rPh sb="0" eb="2">
      <t>ガイヘキ</t>
    </rPh>
    <phoneticPr fontId="2"/>
  </si>
  <si>
    <t>FL20Ｗ</t>
  </si>
  <si>
    <t>ブラケット　110×680　電球色</t>
  </si>
  <si>
    <t>蛍光灯40W  笠付トラフ型</t>
  </si>
  <si>
    <t>男女便所</t>
    <rPh sb="0" eb="4">
      <t>ダンジョベンジョ</t>
    </rPh>
    <phoneticPr fontId="2"/>
  </si>
  <si>
    <t>FL15W</t>
  </si>
  <si>
    <t>倉庫2</t>
    <rPh sb="0" eb="2">
      <t>ソウコ</t>
    </rPh>
    <phoneticPr fontId="2"/>
  </si>
  <si>
    <t>休憩室</t>
    <rPh sb="0" eb="3">
      <t>キュウケイシツ</t>
    </rPh>
    <phoneticPr fontId="2"/>
  </si>
  <si>
    <t>多目的トイレ</t>
    <rPh sb="0" eb="3">
      <t>タモクテキ</t>
    </rPh>
    <phoneticPr fontId="2"/>
  </si>
  <si>
    <t>議会第1応接室</t>
    <rPh sb="0" eb="2">
      <t>ギカイ</t>
    </rPh>
    <rPh sb="2" eb="3">
      <t>ダイ</t>
    </rPh>
    <rPh sb="4" eb="7">
      <t>オウセツシツ</t>
    </rPh>
    <phoneticPr fontId="2"/>
  </si>
  <si>
    <t>議会第2応接室</t>
    <rPh sb="0" eb="2">
      <t>ギカイ</t>
    </rPh>
    <rPh sb="2" eb="3">
      <t>ダイ</t>
    </rPh>
    <rPh sb="4" eb="7">
      <t>オウセツシツ</t>
    </rPh>
    <phoneticPr fontId="2"/>
  </si>
  <si>
    <t>前通路</t>
    <rPh sb="0" eb="3">
      <t>マエツウロ</t>
    </rPh>
    <phoneticPr fontId="2"/>
  </si>
  <si>
    <t>会派室1</t>
    <rPh sb="0" eb="1">
      <t>カイ</t>
    </rPh>
    <rPh sb="1" eb="2">
      <t>ハ</t>
    </rPh>
    <rPh sb="2" eb="3">
      <t>シツ</t>
    </rPh>
    <phoneticPr fontId="2"/>
  </si>
  <si>
    <t>会派室2</t>
    <rPh sb="0" eb="3">
      <t>カイハシツ</t>
    </rPh>
    <phoneticPr fontId="2"/>
  </si>
  <si>
    <t>会派室3</t>
    <rPh sb="0" eb="2">
      <t>カイハ</t>
    </rPh>
    <rPh sb="2" eb="3">
      <t>シツ</t>
    </rPh>
    <phoneticPr fontId="2"/>
  </si>
  <si>
    <t>蛍光灯40W  埋込　スクエア□600</t>
  </si>
  <si>
    <t>会派室４</t>
    <rPh sb="0" eb="3">
      <t>カイハシツ</t>
    </rPh>
    <phoneticPr fontId="2"/>
  </si>
  <si>
    <t>会派室５</t>
    <rPh sb="0" eb="3">
      <t>カイハシツ</t>
    </rPh>
    <phoneticPr fontId="2"/>
  </si>
  <si>
    <t>会派室６</t>
    <rPh sb="0" eb="3">
      <t>カイハシツ</t>
    </rPh>
    <phoneticPr fontId="2"/>
  </si>
  <si>
    <t>議会事務室</t>
    <rPh sb="0" eb="5">
      <t>ギカイジムシツ</t>
    </rPh>
    <phoneticPr fontId="2"/>
  </si>
  <si>
    <t>LED改修済</t>
  </si>
  <si>
    <t>-</t>
  </si>
  <si>
    <t>LED済みのため対象外</t>
  </si>
  <si>
    <t>議長・副議長室</t>
    <rPh sb="0" eb="2">
      <t>ギチョウ</t>
    </rPh>
    <rPh sb="3" eb="7">
      <t>フクギチョウシツ</t>
    </rPh>
    <phoneticPr fontId="2"/>
  </si>
  <si>
    <t>議長・応接室</t>
    <rPh sb="0" eb="2">
      <t>ギチョウ</t>
    </rPh>
    <rPh sb="3" eb="6">
      <t>オウセツシツ</t>
    </rPh>
    <phoneticPr fontId="2"/>
  </si>
  <si>
    <t>ミニクリプトン100W*9灯</t>
  </si>
  <si>
    <t>第1委員会室</t>
    <rPh sb="0" eb="1">
      <t>ダイ</t>
    </rPh>
    <rPh sb="2" eb="6">
      <t>イインカイシツ</t>
    </rPh>
    <phoneticPr fontId="2"/>
  </si>
  <si>
    <t>埋込型　特殊照明</t>
  </si>
  <si>
    <t>空調機械室</t>
    <rPh sb="0" eb="2">
      <t>クウチョウ</t>
    </rPh>
    <rPh sb="2" eb="5">
      <t>キカイシツ</t>
    </rPh>
    <phoneticPr fontId="2"/>
  </si>
  <si>
    <t>５F</t>
    <phoneticPr fontId="2"/>
  </si>
  <si>
    <t>議場</t>
    <rPh sb="0" eb="2">
      <t>ギジョウ</t>
    </rPh>
    <phoneticPr fontId="2"/>
  </si>
  <si>
    <t>傍聴席</t>
    <rPh sb="0" eb="3">
      <t>ボウチョウセキ</t>
    </rPh>
    <phoneticPr fontId="2"/>
  </si>
  <si>
    <t>議場設置室</t>
    <rPh sb="0" eb="5">
      <t>ギジョウセッチシツ</t>
    </rPh>
    <phoneticPr fontId="2"/>
  </si>
  <si>
    <t>控室</t>
    <rPh sb="0" eb="2">
      <t>ヒカエシツ</t>
    </rPh>
    <phoneticPr fontId="2"/>
  </si>
  <si>
    <t>第2理事者控室</t>
    <rPh sb="0" eb="1">
      <t>ダイ</t>
    </rPh>
    <rPh sb="2" eb="5">
      <t>リジシャ</t>
    </rPh>
    <rPh sb="5" eb="7">
      <t>ヒカエシツ</t>
    </rPh>
    <phoneticPr fontId="2"/>
  </si>
  <si>
    <t>第2委員会室</t>
    <rPh sb="0" eb="1">
      <t>ダイ</t>
    </rPh>
    <rPh sb="2" eb="5">
      <t>イインカイ</t>
    </rPh>
    <rPh sb="5" eb="6">
      <t>シツ</t>
    </rPh>
    <phoneticPr fontId="2"/>
  </si>
  <si>
    <t>ミニクリプトン60W</t>
  </si>
  <si>
    <t>屋上</t>
    <rPh sb="0" eb="2">
      <t>オクジョウ</t>
    </rPh>
    <phoneticPr fontId="2"/>
  </si>
  <si>
    <t>FDL13W</t>
  </si>
  <si>
    <t>ブラケット　φ250　電球色</t>
  </si>
  <si>
    <t>EV機械室</t>
    <rPh sb="2" eb="5">
      <t>キカイシツ</t>
    </rPh>
    <phoneticPr fontId="2"/>
  </si>
  <si>
    <t>階段</t>
    <rPh sb="0" eb="2">
      <t>カイダン</t>
    </rPh>
    <phoneticPr fontId="2"/>
  </si>
  <si>
    <t>FPL36W</t>
  </si>
  <si>
    <t>階段通路誘導灯　100×620</t>
  </si>
  <si>
    <t>FCL42＋FCL30</t>
  </si>
  <si>
    <t>階段通路誘導灯　φ450</t>
  </si>
  <si>
    <t>外周</t>
    <rPh sb="0" eb="2">
      <t>ガイシュウ</t>
    </rPh>
    <phoneticPr fontId="2"/>
  </si>
  <si>
    <t>水銀灯200W*1灯</t>
  </si>
  <si>
    <t>水銀灯200W 街路灯 E39</t>
  </si>
  <si>
    <t>庭園灯</t>
  </si>
  <si>
    <t>リース10年総額
税込/円</t>
    <rPh sb="5" eb="6">
      <t>ネン</t>
    </rPh>
    <rPh sb="6" eb="8">
      <t>ソウガク</t>
    </rPh>
    <rPh sb="9" eb="11">
      <t>ゼイコ</t>
    </rPh>
    <rPh sb="12" eb="13">
      <t>エン</t>
    </rPh>
    <phoneticPr fontId="2"/>
  </si>
  <si>
    <t>月額賃貸借
税込/円</t>
    <rPh sb="0" eb="2">
      <t>ゲツガク</t>
    </rPh>
    <rPh sb="2" eb="5">
      <t>チンタイシャク</t>
    </rPh>
    <rPh sb="6" eb="8">
      <t>ゼイコ</t>
    </rPh>
    <phoneticPr fontId="2"/>
  </si>
  <si>
    <t>既存照明
電気使用料金/円</t>
    <rPh sb="0" eb="2">
      <t>キゾン</t>
    </rPh>
    <rPh sb="2" eb="4">
      <t>ショウメイ</t>
    </rPh>
    <rPh sb="5" eb="7">
      <t>デンキ</t>
    </rPh>
    <rPh sb="7" eb="9">
      <t>シヨウ</t>
    </rPh>
    <rPh sb="9" eb="11">
      <t>リョウキン</t>
    </rPh>
    <rPh sb="12" eb="13">
      <t>エン</t>
    </rPh>
    <phoneticPr fontId="2"/>
  </si>
  <si>
    <t>LED照明
電気使用料金/円</t>
    <rPh sb="3" eb="5">
      <t>ショウメイ</t>
    </rPh>
    <phoneticPr fontId="2"/>
  </si>
  <si>
    <t>電気使用削減額
10年間</t>
    <rPh sb="0" eb="2">
      <t>デンキ</t>
    </rPh>
    <rPh sb="2" eb="4">
      <t>シヨウ</t>
    </rPh>
    <rPh sb="4" eb="7">
      <t>サクゲンガク</t>
    </rPh>
    <rPh sb="10" eb="12">
      <t>ネンカン</t>
    </rPh>
    <phoneticPr fontId="2"/>
  </si>
  <si>
    <t>削減率</t>
    <rPh sb="0" eb="3">
      <t>サクゲンリツ</t>
    </rPh>
    <phoneticPr fontId="2"/>
  </si>
  <si>
    <t>削減試算FMT</t>
    <rPh sb="0" eb="2">
      <t>サクゲン</t>
    </rPh>
    <rPh sb="2" eb="4">
      <t>シサン</t>
    </rPh>
    <phoneticPr fontId="2"/>
  </si>
  <si>
    <t>【現状】
電気使用量</t>
    <phoneticPr fontId="2"/>
  </si>
  <si>
    <t>kWh/年</t>
  </si>
  <si>
    <t>kWh/年</t>
    <phoneticPr fontId="2"/>
  </si>
  <si>
    <t>【LED後】
電気使用量</t>
    <phoneticPr fontId="2"/>
  </si>
  <si>
    <t>【現状】
電気使用量
10年間</t>
    <rPh sb="13" eb="15">
      <t>ネンカン</t>
    </rPh>
    <phoneticPr fontId="2"/>
  </si>
  <si>
    <t>【LED後】
電気使用量
10年間</t>
    <rPh sb="15" eb="17">
      <t>ネンカン</t>
    </rPh>
    <phoneticPr fontId="2"/>
  </si>
  <si>
    <t>C02削減量(t)
10年間</t>
    <rPh sb="3" eb="6">
      <t>サクゲンリョウ</t>
    </rPh>
    <rPh sb="12" eb="14">
      <t>ネンカン</t>
    </rPh>
    <phoneticPr fontId="2"/>
  </si>
  <si>
    <t>削減電気使用量
10年間
(kwh)</t>
    <rPh sb="0" eb="2">
      <t>サクゲン</t>
    </rPh>
    <rPh sb="2" eb="4">
      <t>デンキ</t>
    </rPh>
    <rPh sb="4" eb="7">
      <t>シヨウリョウ</t>
    </rPh>
    <rPh sb="10" eb="12">
      <t>ネンカン</t>
    </rPh>
    <phoneticPr fontId="2"/>
  </si>
  <si>
    <t>※排出係数は下記とする</t>
    <rPh sb="1" eb="5">
      <t>ハイシュツケイスウ</t>
    </rPh>
    <rPh sb="6" eb="8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</si>
</sst>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&quot;¥&quot;#,##0_);[Red]\(&quot;¥&quot;#,##0\)"/>
    <numFmt numFmtId="178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2"/>
      <name val="ＭＳ Ｐ明朝"/>
      <family val="1"/>
      <charset val="128"/>
    </font>
    <font>
      <b/>
      <u/>
      <sz val="2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02">
    <xf numFmtId="0" fontId="0" fillId="0" borderId="0" xfId="0">
      <alignment vertical="center"/>
    </xf>
    <xf numFmtId="176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176" fontId="8" fillId="0" borderId="0" xfId="0" applyNumberFormat="1" applyFont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Continuous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7" fontId="8" fillId="0" borderId="7" xfId="3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 shrinkToFit="1"/>
    </xf>
    <xf numFmtId="0" fontId="9" fillId="2" borderId="1" xfId="0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38" fontId="9" fillId="0" borderId="9" xfId="1" applyFont="1" applyFill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9" fillId="0" borderId="9" xfId="4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9" xfId="4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10" fillId="0" borderId="9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0" fontId="9" fillId="0" borderId="11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shrinkToFit="1"/>
    </xf>
    <xf numFmtId="0" fontId="9" fillId="0" borderId="11" xfId="3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9" fontId="11" fillId="0" borderId="5" xfId="2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 shrinkToFit="1"/>
    </xf>
    <xf numFmtId="0" fontId="9" fillId="0" borderId="8" xfId="4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 shrinkToFit="1"/>
    </xf>
    <xf numFmtId="177" fontId="9" fillId="0" borderId="8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horizontal="center" vertical="center" wrapText="1" shrinkToFit="1"/>
    </xf>
    <xf numFmtId="0" fontId="8" fillId="0" borderId="13" xfId="3" applyFont="1" applyBorder="1" applyAlignment="1">
      <alignment horizontal="center" vertical="center" shrinkToFit="1"/>
    </xf>
    <xf numFmtId="177" fontId="8" fillId="0" borderId="13" xfId="3" applyNumberFormat="1" applyFont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178" fontId="5" fillId="0" borderId="0" xfId="0" applyNumberFormat="1" applyFont="1">
      <alignment vertical="center"/>
    </xf>
    <xf numFmtId="178" fontId="9" fillId="0" borderId="8" xfId="0" applyNumberFormat="1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/>
    </xf>
    <xf numFmtId="178" fontId="9" fillId="0" borderId="11" xfId="0" applyNumberFormat="1" applyFont="1" applyBorder="1" applyAlignment="1">
      <alignment horizontal="center" vertical="center"/>
    </xf>
    <xf numFmtId="178" fontId="8" fillId="0" borderId="0" xfId="0" applyNumberFormat="1" applyFont="1">
      <alignment vertical="center"/>
    </xf>
    <xf numFmtId="178" fontId="8" fillId="0" borderId="8" xfId="0" applyNumberFormat="1" applyFont="1" applyBorder="1" applyAlignment="1">
      <alignment horizontal="center" vertical="center"/>
    </xf>
    <xf numFmtId="178" fontId="8" fillId="0" borderId="5" xfId="3" applyNumberFormat="1" applyFont="1" applyBorder="1" applyAlignment="1">
      <alignment horizontal="center" vertical="center" wrapText="1" shrinkToFit="1"/>
    </xf>
    <xf numFmtId="178" fontId="8" fillId="0" borderId="14" xfId="3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178" fontId="7" fillId="0" borderId="5" xfId="0" applyNumberFormat="1" applyFont="1" applyBorder="1" applyAlignment="1">
      <alignment horizontal="center" vertical="center"/>
    </xf>
    <xf numFmtId="40" fontId="7" fillId="0" borderId="5" xfId="1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shrinkToFit="1"/>
    </xf>
    <xf numFmtId="177" fontId="11" fillId="0" borderId="3" xfId="0" applyNumberFormat="1" applyFont="1" applyBorder="1" applyAlignment="1">
      <alignment horizontal="center" vertical="center" shrinkToFit="1"/>
    </xf>
    <xf numFmtId="177" fontId="11" fillId="0" borderId="4" xfId="0" applyNumberFormat="1" applyFont="1" applyBorder="1" applyAlignment="1">
      <alignment horizontal="center" vertical="center" shrinkToFit="1"/>
    </xf>
    <xf numFmtId="177" fontId="11" fillId="0" borderId="5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6" xfId="3" applyNumberFormat="1" applyFont="1" applyBorder="1" applyAlignment="1">
      <alignment horizontal="center" vertical="center" shrinkToFit="1"/>
    </xf>
    <xf numFmtId="177" fontId="8" fillId="0" borderId="14" xfId="3" applyNumberFormat="1" applyFont="1" applyBorder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</cellXfs>
  <cellStyles count="5">
    <cellStyle name="パーセント" xfId="2" builtinId="5"/>
    <cellStyle name="桁区切り" xfId="1" builtinId="6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232"/>
  <sheetViews>
    <sheetView showGridLines="0" tabSelected="1" view="pageBreakPreview" zoomScale="55" zoomScaleNormal="100" zoomScaleSheetLayoutView="55" workbookViewId="0">
      <pane ySplit="3" topLeftCell="A4" activePane="bottomLeft" state="frozen"/>
      <selection pane="bottomLeft" activeCell="AC229" sqref="AC229"/>
    </sheetView>
  </sheetViews>
  <sheetFormatPr defaultColWidth="8.75" defaultRowHeight="17.25" x14ac:dyDescent="0.4"/>
  <cols>
    <col min="1" max="1" width="6.25" style="2" customWidth="1"/>
    <col min="2" max="2" width="15.375" style="2" bestFit="1" customWidth="1"/>
    <col min="3" max="3" width="23.75" style="2" bestFit="1" customWidth="1"/>
    <col min="4" max="4" width="18.25" style="2" customWidth="1"/>
    <col min="5" max="5" width="25.625" style="2" customWidth="1"/>
    <col min="6" max="6" width="46.125" style="2" bestFit="1" customWidth="1"/>
    <col min="7" max="7" width="12.5" style="2" customWidth="1"/>
    <col min="8" max="8" width="6.25" style="2" customWidth="1"/>
    <col min="9" max="9" width="12" style="2" customWidth="1"/>
    <col min="10" max="10" width="7" style="2" customWidth="1"/>
    <col min="11" max="11" width="1.625" style="3" customWidth="1"/>
    <col min="12" max="12" width="27.625" style="4" customWidth="1"/>
    <col min="13" max="13" width="83.25" style="4" bestFit="1" customWidth="1"/>
    <col min="14" max="15" width="9.375" style="4" customWidth="1"/>
    <col min="16" max="16" width="13" style="4" customWidth="1"/>
    <col min="17" max="17" width="7.125" style="5" customWidth="1"/>
    <col min="18" max="18" width="1.125" style="5" customWidth="1"/>
    <col min="19" max="21" width="15.75" style="2" customWidth="1"/>
    <col min="22" max="22" width="1.125" style="3" customWidth="1"/>
    <col min="23" max="24" width="28.125" style="6" customWidth="1"/>
    <col min="25" max="25" width="1.625" style="3" customWidth="1"/>
    <col min="26" max="26" width="31.25" style="6" customWidth="1"/>
    <col min="27" max="27" width="3" style="3" customWidth="1"/>
    <col min="28" max="28" width="31.25" style="66" customWidth="1"/>
    <col min="29" max="29" width="31.25" style="70" customWidth="1"/>
    <col min="30" max="30" width="8.75" style="3"/>
    <col min="31" max="31" width="23.375" style="3" customWidth="1"/>
    <col min="32" max="16384" width="8.75" style="3"/>
  </cols>
  <sheetData>
    <row r="1" spans="1:29" ht="49.9" customHeight="1" x14ac:dyDescent="0.4">
      <c r="A1" s="81" t="s">
        <v>259</v>
      </c>
      <c r="B1" s="81"/>
      <c r="C1" s="81"/>
      <c r="D1" s="81"/>
      <c r="E1" s="1"/>
      <c r="F1" s="1"/>
      <c r="G1" s="1"/>
      <c r="H1" s="1"/>
      <c r="S1" s="15" t="s">
        <v>0</v>
      </c>
      <c r="T1" s="16">
        <v>25</v>
      </c>
      <c r="U1" s="17" t="s">
        <v>1</v>
      </c>
    </row>
    <row r="2" spans="1:29" s="10" customFormat="1" ht="60" customHeight="1" x14ac:dyDescent="0.4">
      <c r="A2" s="9"/>
      <c r="B2" s="9"/>
      <c r="C2" s="9"/>
      <c r="D2" s="9"/>
      <c r="E2" s="93" t="s">
        <v>2</v>
      </c>
      <c r="F2" s="94"/>
      <c r="G2" s="94"/>
      <c r="H2" s="94"/>
      <c r="I2" s="94"/>
      <c r="J2" s="95"/>
      <c r="L2" s="96" t="s">
        <v>3</v>
      </c>
      <c r="M2" s="96"/>
      <c r="N2" s="96"/>
      <c r="O2" s="96"/>
      <c r="P2" s="96"/>
      <c r="Q2" s="96"/>
      <c r="R2" s="11"/>
      <c r="S2" s="12" t="s">
        <v>4</v>
      </c>
      <c r="T2" s="12"/>
      <c r="U2" s="12"/>
      <c r="W2" s="97" t="s">
        <v>5</v>
      </c>
      <c r="X2" s="98"/>
      <c r="Z2" s="99" t="s">
        <v>6</v>
      </c>
      <c r="AB2" s="72" t="s">
        <v>260</v>
      </c>
      <c r="AC2" s="72" t="s">
        <v>263</v>
      </c>
    </row>
    <row r="3" spans="1:29" s="10" customFormat="1" ht="60" customHeight="1" thickBot="1" x14ac:dyDescent="0.45">
      <c r="A3" s="61" t="s">
        <v>7</v>
      </c>
      <c r="B3" s="61" t="s">
        <v>8</v>
      </c>
      <c r="C3" s="61" t="s">
        <v>9</v>
      </c>
      <c r="D3" s="61" t="s">
        <v>10</v>
      </c>
      <c r="E3" s="61" t="s">
        <v>11</v>
      </c>
      <c r="F3" s="61" t="s">
        <v>12</v>
      </c>
      <c r="G3" s="61" t="s">
        <v>13</v>
      </c>
      <c r="H3" s="62" t="s">
        <v>14</v>
      </c>
      <c r="I3" s="62" t="s">
        <v>15</v>
      </c>
      <c r="J3" s="62" t="s">
        <v>16</v>
      </c>
      <c r="K3" s="13"/>
      <c r="L3" s="63" t="s">
        <v>17</v>
      </c>
      <c r="M3" s="63" t="s">
        <v>18</v>
      </c>
      <c r="N3" s="63" t="s">
        <v>19</v>
      </c>
      <c r="O3" s="63" t="s">
        <v>20</v>
      </c>
      <c r="P3" s="63" t="s">
        <v>21</v>
      </c>
      <c r="Q3" s="64" t="s">
        <v>22</v>
      </c>
      <c r="R3" s="14"/>
      <c r="S3" s="64" t="s">
        <v>23</v>
      </c>
      <c r="T3" s="64" t="s">
        <v>24</v>
      </c>
      <c r="U3" s="64" t="s">
        <v>25</v>
      </c>
      <c r="W3" s="64" t="s">
        <v>26</v>
      </c>
      <c r="X3" s="64" t="s">
        <v>3</v>
      </c>
      <c r="Z3" s="100"/>
      <c r="AB3" s="73" t="s">
        <v>262</v>
      </c>
      <c r="AC3" s="73" t="s">
        <v>261</v>
      </c>
    </row>
    <row r="4" spans="1:29" s="28" customFormat="1" ht="30" customHeight="1" x14ac:dyDescent="0.4">
      <c r="A4" s="18">
        <v>1</v>
      </c>
      <c r="B4" s="18"/>
      <c r="C4" s="18" t="s">
        <v>27</v>
      </c>
      <c r="D4" s="57"/>
      <c r="E4" s="18"/>
      <c r="F4" s="18"/>
      <c r="G4" s="18"/>
      <c r="H4" s="58"/>
      <c r="I4" s="58"/>
      <c r="J4" s="58"/>
      <c r="K4" s="22"/>
      <c r="L4" s="59"/>
      <c r="M4" s="27"/>
      <c r="N4" s="27"/>
      <c r="O4" s="27"/>
      <c r="P4" s="27"/>
      <c r="Q4" s="25"/>
      <c r="R4" s="22"/>
      <c r="S4" s="65"/>
      <c r="T4" s="65"/>
      <c r="U4" s="27"/>
      <c r="W4" s="60"/>
      <c r="X4" s="60"/>
      <c r="Z4" s="60"/>
      <c r="AB4" s="67"/>
      <c r="AC4" s="71"/>
    </row>
    <row r="5" spans="1:29" s="28" customFormat="1" ht="30" customHeight="1" x14ac:dyDescent="0.4">
      <c r="A5" s="18">
        <v>2</v>
      </c>
      <c r="B5" s="20" t="s">
        <v>27</v>
      </c>
      <c r="C5" s="20" t="s">
        <v>28</v>
      </c>
      <c r="D5" s="19"/>
      <c r="E5" s="20" t="s">
        <v>29</v>
      </c>
      <c r="F5" s="18" t="s">
        <v>30</v>
      </c>
      <c r="G5" s="18">
        <v>24</v>
      </c>
      <c r="H5" s="21">
        <v>4</v>
      </c>
      <c r="I5" s="29">
        <v>1</v>
      </c>
      <c r="J5" s="27">
        <f t="shared" ref="J5:J72" si="0">H5*I5</f>
        <v>4</v>
      </c>
      <c r="K5" s="22"/>
      <c r="L5" s="23"/>
      <c r="M5" s="24"/>
      <c r="N5" s="24"/>
      <c r="O5" s="24"/>
      <c r="P5" s="24"/>
      <c r="Q5" s="25"/>
      <c r="R5" s="30"/>
      <c r="S5" s="26">
        <v>5</v>
      </c>
      <c r="T5" s="26">
        <v>240</v>
      </c>
      <c r="U5" s="27">
        <v>10</v>
      </c>
      <c r="W5" s="31">
        <f t="shared" ref="W5:W26" si="1">G5*J5*S5*T5*U5/1000*$T$1</f>
        <v>28800</v>
      </c>
      <c r="X5" s="31">
        <f t="shared" ref="X5:X26" si="2">P5*Q5*S5*T5*U5/1000*$T$1</f>
        <v>0</v>
      </c>
      <c r="Z5" s="31">
        <f t="shared" ref="Z5:Z70" si="3">W5-X5</f>
        <v>28800</v>
      </c>
      <c r="AB5" s="68">
        <f>G5/1000*H5*S5*T5</f>
        <v>115.19999999999999</v>
      </c>
      <c r="AC5" s="68">
        <f>P5/1000*Q5*S5*T5</f>
        <v>0</v>
      </c>
    </row>
    <row r="6" spans="1:29" s="28" customFormat="1" ht="30" customHeight="1" x14ac:dyDescent="0.4">
      <c r="A6" s="18">
        <v>3</v>
      </c>
      <c r="B6" s="20" t="s">
        <v>27</v>
      </c>
      <c r="C6" s="20" t="s">
        <v>31</v>
      </c>
      <c r="D6" s="19"/>
      <c r="E6" s="20" t="s">
        <v>32</v>
      </c>
      <c r="F6" s="18" t="s">
        <v>33</v>
      </c>
      <c r="G6" s="18">
        <v>36</v>
      </c>
      <c r="H6" s="21">
        <v>2</v>
      </c>
      <c r="I6" s="21">
        <v>3</v>
      </c>
      <c r="J6" s="27">
        <f t="shared" si="0"/>
        <v>6</v>
      </c>
      <c r="K6" s="22"/>
      <c r="L6" s="23"/>
      <c r="M6" s="24"/>
      <c r="N6" s="24"/>
      <c r="O6" s="24"/>
      <c r="P6" s="24"/>
      <c r="Q6" s="25"/>
      <c r="R6" s="22"/>
      <c r="S6" s="26">
        <v>11</v>
      </c>
      <c r="T6" s="26">
        <v>240</v>
      </c>
      <c r="U6" s="27">
        <v>10</v>
      </c>
      <c r="W6" s="31">
        <f t="shared" si="1"/>
        <v>142560</v>
      </c>
      <c r="X6" s="31">
        <f t="shared" si="2"/>
        <v>0</v>
      </c>
      <c r="Z6" s="31">
        <f t="shared" si="3"/>
        <v>142560</v>
      </c>
      <c r="AB6" s="68">
        <f t="shared" ref="AB6:AB69" si="4">G6/1000*H6*S6*T6</f>
        <v>190.07999999999998</v>
      </c>
      <c r="AC6" s="68">
        <f t="shared" ref="AC6:AC69" si="5">P6/1000*Q6*S6*T6</f>
        <v>0</v>
      </c>
    </row>
    <row r="7" spans="1:29" s="28" customFormat="1" ht="30" customHeight="1" x14ac:dyDescent="0.4">
      <c r="A7" s="18">
        <v>4</v>
      </c>
      <c r="B7" s="20" t="s">
        <v>27</v>
      </c>
      <c r="C7" s="20" t="s">
        <v>34</v>
      </c>
      <c r="D7" s="19"/>
      <c r="E7" s="20" t="s">
        <v>35</v>
      </c>
      <c r="F7" s="18" t="s">
        <v>36</v>
      </c>
      <c r="G7" s="18">
        <v>22</v>
      </c>
      <c r="H7" s="21">
        <v>6</v>
      </c>
      <c r="I7" s="21">
        <v>2</v>
      </c>
      <c r="J7" s="27">
        <f t="shared" si="0"/>
        <v>12</v>
      </c>
      <c r="K7" s="22"/>
      <c r="L7" s="23"/>
      <c r="M7" s="24"/>
      <c r="N7" s="24"/>
      <c r="O7" s="24"/>
      <c r="P7" s="24"/>
      <c r="Q7" s="25"/>
      <c r="R7" s="22"/>
      <c r="S7" s="26">
        <v>11</v>
      </c>
      <c r="T7" s="26">
        <v>240</v>
      </c>
      <c r="U7" s="27">
        <v>10</v>
      </c>
      <c r="W7" s="31">
        <f t="shared" si="1"/>
        <v>174240</v>
      </c>
      <c r="X7" s="31">
        <f t="shared" si="2"/>
        <v>0</v>
      </c>
      <c r="Z7" s="31">
        <f t="shared" si="3"/>
        <v>174240</v>
      </c>
      <c r="AB7" s="68">
        <f t="shared" si="4"/>
        <v>348.48</v>
      </c>
      <c r="AC7" s="68">
        <f t="shared" si="5"/>
        <v>0</v>
      </c>
    </row>
    <row r="8" spans="1:29" s="28" customFormat="1" ht="30" customHeight="1" x14ac:dyDescent="0.4">
      <c r="A8" s="18">
        <v>5</v>
      </c>
      <c r="B8" s="20" t="s">
        <v>27</v>
      </c>
      <c r="C8" s="20" t="s">
        <v>37</v>
      </c>
      <c r="D8" s="19"/>
      <c r="E8" s="20" t="s">
        <v>38</v>
      </c>
      <c r="F8" s="18" t="s">
        <v>39</v>
      </c>
      <c r="G8" s="18">
        <v>42</v>
      </c>
      <c r="H8" s="21">
        <v>4</v>
      </c>
      <c r="I8" s="21">
        <v>2</v>
      </c>
      <c r="J8" s="27">
        <f t="shared" si="0"/>
        <v>8</v>
      </c>
      <c r="K8" s="22"/>
      <c r="L8" s="23"/>
      <c r="M8" s="24"/>
      <c r="N8" s="24"/>
      <c r="O8" s="24"/>
      <c r="P8" s="24"/>
      <c r="Q8" s="25"/>
      <c r="R8" s="22"/>
      <c r="S8" s="26">
        <v>5</v>
      </c>
      <c r="T8" s="26">
        <v>240</v>
      </c>
      <c r="U8" s="27">
        <v>10</v>
      </c>
      <c r="W8" s="31">
        <f t="shared" si="1"/>
        <v>100800</v>
      </c>
      <c r="X8" s="31">
        <f t="shared" si="2"/>
        <v>0</v>
      </c>
      <c r="Z8" s="31">
        <f t="shared" si="3"/>
        <v>100800</v>
      </c>
      <c r="AB8" s="68">
        <f t="shared" si="4"/>
        <v>201.60000000000002</v>
      </c>
      <c r="AC8" s="68">
        <f t="shared" si="5"/>
        <v>0</v>
      </c>
    </row>
    <row r="9" spans="1:29" s="28" customFormat="1" ht="30" customHeight="1" x14ac:dyDescent="0.4">
      <c r="A9" s="18">
        <v>6</v>
      </c>
      <c r="B9" s="20" t="s">
        <v>27</v>
      </c>
      <c r="C9" s="20" t="s">
        <v>40</v>
      </c>
      <c r="D9" s="19"/>
      <c r="E9" s="20" t="s">
        <v>38</v>
      </c>
      <c r="F9" s="18" t="s">
        <v>39</v>
      </c>
      <c r="G9" s="18">
        <v>42</v>
      </c>
      <c r="H9" s="21">
        <v>4</v>
      </c>
      <c r="I9" s="21">
        <v>2</v>
      </c>
      <c r="J9" s="27">
        <f t="shared" si="0"/>
        <v>8</v>
      </c>
      <c r="K9" s="22"/>
      <c r="L9" s="23"/>
      <c r="M9" s="24"/>
      <c r="N9" s="24"/>
      <c r="O9" s="24"/>
      <c r="P9" s="24"/>
      <c r="Q9" s="25"/>
      <c r="R9" s="22"/>
      <c r="S9" s="26">
        <v>5</v>
      </c>
      <c r="T9" s="26">
        <v>240</v>
      </c>
      <c r="U9" s="27">
        <v>10</v>
      </c>
      <c r="W9" s="31">
        <f t="shared" si="1"/>
        <v>100800</v>
      </c>
      <c r="X9" s="31">
        <f t="shared" si="2"/>
        <v>0</v>
      </c>
      <c r="Z9" s="31">
        <f t="shared" si="3"/>
        <v>100800</v>
      </c>
      <c r="AB9" s="68">
        <f t="shared" si="4"/>
        <v>201.60000000000002</v>
      </c>
      <c r="AC9" s="68">
        <f t="shared" si="5"/>
        <v>0</v>
      </c>
    </row>
    <row r="10" spans="1:29" s="28" customFormat="1" ht="30" customHeight="1" x14ac:dyDescent="0.4">
      <c r="A10" s="18">
        <v>7</v>
      </c>
      <c r="B10" s="20" t="s">
        <v>27</v>
      </c>
      <c r="C10" s="20" t="s">
        <v>41</v>
      </c>
      <c r="D10" s="19"/>
      <c r="E10" s="20" t="s">
        <v>38</v>
      </c>
      <c r="F10" s="18" t="s">
        <v>39</v>
      </c>
      <c r="G10" s="18">
        <v>42</v>
      </c>
      <c r="H10" s="21">
        <v>8</v>
      </c>
      <c r="I10" s="21">
        <v>2</v>
      </c>
      <c r="J10" s="27">
        <f t="shared" si="0"/>
        <v>16</v>
      </c>
      <c r="K10" s="22"/>
      <c r="L10" s="23"/>
      <c r="M10" s="24"/>
      <c r="N10" s="24"/>
      <c r="O10" s="24"/>
      <c r="P10" s="24"/>
      <c r="Q10" s="25"/>
      <c r="R10" s="30"/>
      <c r="S10" s="26">
        <v>5</v>
      </c>
      <c r="T10" s="26">
        <v>240</v>
      </c>
      <c r="U10" s="27">
        <v>10</v>
      </c>
      <c r="W10" s="31">
        <f t="shared" si="1"/>
        <v>201600</v>
      </c>
      <c r="X10" s="31">
        <f t="shared" si="2"/>
        <v>0</v>
      </c>
      <c r="Z10" s="31">
        <f t="shared" si="3"/>
        <v>201600</v>
      </c>
      <c r="AB10" s="68">
        <f t="shared" si="4"/>
        <v>403.20000000000005</v>
      </c>
      <c r="AC10" s="68">
        <f t="shared" si="5"/>
        <v>0</v>
      </c>
    </row>
    <row r="11" spans="1:29" s="28" customFormat="1" ht="30" customHeight="1" x14ac:dyDescent="0.4">
      <c r="A11" s="18">
        <v>8</v>
      </c>
      <c r="B11" s="20" t="s">
        <v>27</v>
      </c>
      <c r="C11" s="20" t="s">
        <v>42</v>
      </c>
      <c r="D11" s="19"/>
      <c r="E11" s="20" t="s">
        <v>38</v>
      </c>
      <c r="F11" s="18" t="s">
        <v>39</v>
      </c>
      <c r="G11" s="18">
        <v>42</v>
      </c>
      <c r="H11" s="21">
        <v>4</v>
      </c>
      <c r="I11" s="21">
        <v>2</v>
      </c>
      <c r="J11" s="27">
        <f t="shared" si="0"/>
        <v>8</v>
      </c>
      <c r="K11" s="22"/>
      <c r="L11" s="23"/>
      <c r="M11" s="24"/>
      <c r="N11" s="24"/>
      <c r="O11" s="24"/>
      <c r="P11" s="24"/>
      <c r="Q11" s="25"/>
      <c r="R11" s="22"/>
      <c r="S11" s="26">
        <v>5</v>
      </c>
      <c r="T11" s="26">
        <v>240</v>
      </c>
      <c r="U11" s="27">
        <v>10</v>
      </c>
      <c r="W11" s="31">
        <f t="shared" si="1"/>
        <v>100800</v>
      </c>
      <c r="X11" s="31">
        <f t="shared" si="2"/>
        <v>0</v>
      </c>
      <c r="Z11" s="31">
        <f t="shared" si="3"/>
        <v>100800</v>
      </c>
      <c r="AB11" s="68">
        <f t="shared" si="4"/>
        <v>201.60000000000002</v>
      </c>
      <c r="AC11" s="68">
        <f t="shared" si="5"/>
        <v>0</v>
      </c>
    </row>
    <row r="12" spans="1:29" s="28" customFormat="1" ht="30" customHeight="1" x14ac:dyDescent="0.4">
      <c r="A12" s="18">
        <v>9</v>
      </c>
      <c r="B12" s="20" t="s">
        <v>27</v>
      </c>
      <c r="C12" s="20" t="s">
        <v>43</v>
      </c>
      <c r="D12" s="19"/>
      <c r="E12" s="20" t="s">
        <v>38</v>
      </c>
      <c r="F12" s="18" t="s">
        <v>44</v>
      </c>
      <c r="G12" s="18">
        <v>42</v>
      </c>
      <c r="H12" s="21">
        <v>2</v>
      </c>
      <c r="I12" s="21">
        <v>2</v>
      </c>
      <c r="J12" s="27">
        <f t="shared" si="0"/>
        <v>4</v>
      </c>
      <c r="K12" s="22"/>
      <c r="L12" s="23"/>
      <c r="M12" s="24"/>
      <c r="N12" s="24"/>
      <c r="O12" s="24"/>
      <c r="P12" s="24"/>
      <c r="Q12" s="25"/>
      <c r="R12" s="22"/>
      <c r="S12" s="26">
        <v>5</v>
      </c>
      <c r="T12" s="26">
        <v>240</v>
      </c>
      <c r="U12" s="27">
        <v>10</v>
      </c>
      <c r="W12" s="31">
        <f t="shared" si="1"/>
        <v>50400</v>
      </c>
      <c r="X12" s="31">
        <f t="shared" si="2"/>
        <v>0</v>
      </c>
      <c r="Z12" s="31">
        <f t="shared" si="3"/>
        <v>50400</v>
      </c>
      <c r="AB12" s="68">
        <f t="shared" si="4"/>
        <v>100.80000000000001</v>
      </c>
      <c r="AC12" s="68">
        <f t="shared" si="5"/>
        <v>0</v>
      </c>
    </row>
    <row r="13" spans="1:29" s="28" customFormat="1" ht="30" customHeight="1" x14ac:dyDescent="0.4">
      <c r="A13" s="18">
        <v>10</v>
      </c>
      <c r="B13" s="20" t="s">
        <v>27</v>
      </c>
      <c r="C13" s="20" t="s">
        <v>45</v>
      </c>
      <c r="D13" s="19"/>
      <c r="E13" s="20" t="s">
        <v>38</v>
      </c>
      <c r="F13" s="18" t="s">
        <v>39</v>
      </c>
      <c r="G13" s="18">
        <v>42</v>
      </c>
      <c r="H13" s="21">
        <v>16</v>
      </c>
      <c r="I13" s="21">
        <v>2</v>
      </c>
      <c r="J13" s="27">
        <f t="shared" si="0"/>
        <v>32</v>
      </c>
      <c r="K13" s="22"/>
      <c r="L13" s="23"/>
      <c r="M13" s="24"/>
      <c r="N13" s="24"/>
      <c r="O13" s="24"/>
      <c r="P13" s="24"/>
      <c r="Q13" s="25"/>
      <c r="R13" s="22"/>
      <c r="S13" s="26">
        <v>5</v>
      </c>
      <c r="T13" s="26">
        <v>240</v>
      </c>
      <c r="U13" s="27">
        <v>10</v>
      </c>
      <c r="W13" s="31">
        <f t="shared" si="1"/>
        <v>403200</v>
      </c>
      <c r="X13" s="31">
        <f t="shared" si="2"/>
        <v>0</v>
      </c>
      <c r="Z13" s="31">
        <f t="shared" si="3"/>
        <v>403200</v>
      </c>
      <c r="AB13" s="68">
        <f t="shared" si="4"/>
        <v>806.40000000000009</v>
      </c>
      <c r="AC13" s="68">
        <f t="shared" si="5"/>
        <v>0</v>
      </c>
    </row>
    <row r="14" spans="1:29" s="28" customFormat="1" ht="30" customHeight="1" x14ac:dyDescent="0.4">
      <c r="A14" s="18">
        <v>11</v>
      </c>
      <c r="B14" s="20" t="s">
        <v>27</v>
      </c>
      <c r="C14" s="20" t="s">
        <v>46</v>
      </c>
      <c r="D14" s="19"/>
      <c r="E14" s="20" t="s">
        <v>47</v>
      </c>
      <c r="F14" s="18" t="s">
        <v>48</v>
      </c>
      <c r="G14" s="18">
        <v>22</v>
      </c>
      <c r="H14" s="21">
        <v>1</v>
      </c>
      <c r="I14" s="29">
        <v>1</v>
      </c>
      <c r="J14" s="27">
        <f t="shared" si="0"/>
        <v>1</v>
      </c>
      <c r="K14" s="22"/>
      <c r="L14" s="23"/>
      <c r="M14" s="24"/>
      <c r="N14" s="24"/>
      <c r="O14" s="24"/>
      <c r="P14" s="24"/>
      <c r="Q14" s="25"/>
      <c r="R14" s="22"/>
      <c r="S14" s="26">
        <v>5</v>
      </c>
      <c r="T14" s="26">
        <v>240</v>
      </c>
      <c r="U14" s="27">
        <v>10</v>
      </c>
      <c r="W14" s="31">
        <f t="shared" si="1"/>
        <v>6600</v>
      </c>
      <c r="X14" s="31">
        <f t="shared" si="2"/>
        <v>0</v>
      </c>
      <c r="Z14" s="31">
        <f t="shared" si="3"/>
        <v>6600</v>
      </c>
      <c r="AB14" s="68">
        <f t="shared" si="4"/>
        <v>26.4</v>
      </c>
      <c r="AC14" s="68">
        <f t="shared" si="5"/>
        <v>0</v>
      </c>
    </row>
    <row r="15" spans="1:29" s="28" customFormat="1" ht="30" customHeight="1" x14ac:dyDescent="0.4">
      <c r="A15" s="18">
        <v>12</v>
      </c>
      <c r="B15" s="20" t="s">
        <v>27</v>
      </c>
      <c r="C15" s="20" t="s">
        <v>46</v>
      </c>
      <c r="D15" s="19"/>
      <c r="E15" s="20" t="s">
        <v>49</v>
      </c>
      <c r="F15" s="18" t="s">
        <v>50</v>
      </c>
      <c r="G15" s="18">
        <v>42</v>
      </c>
      <c r="H15" s="21">
        <v>1</v>
      </c>
      <c r="I15" s="21">
        <v>1</v>
      </c>
      <c r="J15" s="27">
        <f t="shared" si="0"/>
        <v>1</v>
      </c>
      <c r="K15" s="22"/>
      <c r="L15" s="23"/>
      <c r="M15" s="24"/>
      <c r="N15" s="24"/>
      <c r="O15" s="24"/>
      <c r="P15" s="24"/>
      <c r="Q15" s="25"/>
      <c r="R15" s="30"/>
      <c r="S15" s="26">
        <v>5</v>
      </c>
      <c r="T15" s="26">
        <v>240</v>
      </c>
      <c r="U15" s="27">
        <v>10</v>
      </c>
      <c r="W15" s="31">
        <f t="shared" si="1"/>
        <v>12600</v>
      </c>
      <c r="X15" s="31">
        <f t="shared" si="2"/>
        <v>0</v>
      </c>
      <c r="Z15" s="31">
        <f t="shared" si="3"/>
        <v>12600</v>
      </c>
      <c r="AB15" s="68">
        <f t="shared" si="4"/>
        <v>50.400000000000006</v>
      </c>
      <c r="AC15" s="68">
        <f t="shared" si="5"/>
        <v>0</v>
      </c>
    </row>
    <row r="16" spans="1:29" s="28" customFormat="1" ht="30" customHeight="1" x14ac:dyDescent="0.4">
      <c r="A16" s="18">
        <v>13</v>
      </c>
      <c r="B16" s="20" t="s">
        <v>27</v>
      </c>
      <c r="C16" s="20" t="s">
        <v>51</v>
      </c>
      <c r="D16" s="19"/>
      <c r="E16" s="20" t="s">
        <v>52</v>
      </c>
      <c r="F16" s="18" t="s">
        <v>53</v>
      </c>
      <c r="G16" s="18">
        <v>10</v>
      </c>
      <c r="H16" s="21">
        <v>1</v>
      </c>
      <c r="I16" s="29">
        <v>1</v>
      </c>
      <c r="J16" s="27">
        <f t="shared" si="0"/>
        <v>1</v>
      </c>
      <c r="K16" s="22"/>
      <c r="L16" s="23"/>
      <c r="M16" s="24"/>
      <c r="N16" s="24"/>
      <c r="O16" s="24"/>
      <c r="P16" s="24"/>
      <c r="Q16" s="25"/>
      <c r="R16" s="22"/>
      <c r="S16" s="26">
        <v>5</v>
      </c>
      <c r="T16" s="26">
        <v>240</v>
      </c>
      <c r="U16" s="27">
        <v>10</v>
      </c>
      <c r="W16" s="31">
        <f t="shared" si="1"/>
        <v>3000</v>
      </c>
      <c r="X16" s="31">
        <f t="shared" si="2"/>
        <v>0</v>
      </c>
      <c r="Z16" s="31">
        <f t="shared" si="3"/>
        <v>3000</v>
      </c>
      <c r="AB16" s="68">
        <f t="shared" si="4"/>
        <v>12</v>
      </c>
      <c r="AC16" s="68">
        <f t="shared" si="5"/>
        <v>0</v>
      </c>
    </row>
    <row r="17" spans="1:29" s="28" customFormat="1" ht="30" customHeight="1" x14ac:dyDescent="0.4">
      <c r="A17" s="18">
        <v>14</v>
      </c>
      <c r="B17" s="20" t="s">
        <v>27</v>
      </c>
      <c r="C17" s="20" t="s">
        <v>51</v>
      </c>
      <c r="D17" s="19"/>
      <c r="E17" s="20" t="s">
        <v>47</v>
      </c>
      <c r="F17" s="18" t="s">
        <v>54</v>
      </c>
      <c r="G17" s="18">
        <v>22</v>
      </c>
      <c r="H17" s="21">
        <v>1</v>
      </c>
      <c r="I17" s="29">
        <v>1</v>
      </c>
      <c r="J17" s="27">
        <f t="shared" si="0"/>
        <v>1</v>
      </c>
      <c r="K17" s="22"/>
      <c r="L17" s="23"/>
      <c r="M17" s="24"/>
      <c r="N17" s="24"/>
      <c r="O17" s="24"/>
      <c r="P17" s="24"/>
      <c r="Q17" s="25"/>
      <c r="R17" s="22"/>
      <c r="S17" s="26">
        <v>5</v>
      </c>
      <c r="T17" s="26">
        <v>240</v>
      </c>
      <c r="U17" s="27">
        <v>10</v>
      </c>
      <c r="W17" s="31">
        <f t="shared" si="1"/>
        <v>6600</v>
      </c>
      <c r="X17" s="31">
        <f t="shared" si="2"/>
        <v>0</v>
      </c>
      <c r="Z17" s="31">
        <f t="shared" si="3"/>
        <v>6600</v>
      </c>
      <c r="AB17" s="68">
        <f t="shared" si="4"/>
        <v>26.4</v>
      </c>
      <c r="AC17" s="68">
        <f t="shared" si="5"/>
        <v>0</v>
      </c>
    </row>
    <row r="18" spans="1:29" s="28" customFormat="1" ht="30" customHeight="1" x14ac:dyDescent="0.4">
      <c r="A18" s="18">
        <v>15</v>
      </c>
      <c r="B18" s="20" t="s">
        <v>27</v>
      </c>
      <c r="C18" s="20" t="s">
        <v>55</v>
      </c>
      <c r="D18" s="19"/>
      <c r="E18" s="20" t="s">
        <v>56</v>
      </c>
      <c r="F18" s="18" t="s">
        <v>57</v>
      </c>
      <c r="G18" s="18">
        <v>20</v>
      </c>
      <c r="H18" s="21">
        <v>1</v>
      </c>
      <c r="I18" s="29">
        <v>1</v>
      </c>
      <c r="J18" s="27">
        <f t="shared" si="0"/>
        <v>1</v>
      </c>
      <c r="K18" s="22"/>
      <c r="L18" s="23"/>
      <c r="M18" s="24"/>
      <c r="N18" s="24"/>
      <c r="O18" s="24"/>
      <c r="P18" s="24"/>
      <c r="Q18" s="25"/>
      <c r="R18" s="22"/>
      <c r="S18" s="26">
        <v>5</v>
      </c>
      <c r="T18" s="26">
        <v>240</v>
      </c>
      <c r="U18" s="27">
        <v>10</v>
      </c>
      <c r="W18" s="31">
        <f t="shared" si="1"/>
        <v>6000</v>
      </c>
      <c r="X18" s="31">
        <f t="shared" si="2"/>
        <v>0</v>
      </c>
      <c r="Z18" s="31">
        <f t="shared" si="3"/>
        <v>6000</v>
      </c>
      <c r="AB18" s="68">
        <f t="shared" si="4"/>
        <v>24</v>
      </c>
      <c r="AC18" s="68">
        <f t="shared" si="5"/>
        <v>0</v>
      </c>
    </row>
    <row r="19" spans="1:29" s="28" customFormat="1" ht="30" customHeight="1" x14ac:dyDescent="0.4">
      <c r="A19" s="18">
        <v>16</v>
      </c>
      <c r="B19" s="20" t="s">
        <v>27</v>
      </c>
      <c r="C19" s="20" t="s">
        <v>58</v>
      </c>
      <c r="D19" s="19"/>
      <c r="E19" s="20" t="s">
        <v>56</v>
      </c>
      <c r="F19" s="18" t="s">
        <v>57</v>
      </c>
      <c r="G19" s="18">
        <v>20</v>
      </c>
      <c r="H19" s="21">
        <v>1</v>
      </c>
      <c r="I19" s="21">
        <v>1</v>
      </c>
      <c r="J19" s="27">
        <f t="shared" si="0"/>
        <v>1</v>
      </c>
      <c r="K19" s="22"/>
      <c r="L19" s="23"/>
      <c r="M19" s="24"/>
      <c r="N19" s="24"/>
      <c r="O19" s="24"/>
      <c r="P19" s="24"/>
      <c r="Q19" s="25"/>
      <c r="R19" s="22"/>
      <c r="S19" s="26">
        <v>5</v>
      </c>
      <c r="T19" s="26">
        <v>240</v>
      </c>
      <c r="U19" s="27">
        <v>10</v>
      </c>
      <c r="W19" s="31">
        <f t="shared" si="1"/>
        <v>6000</v>
      </c>
      <c r="X19" s="31">
        <f t="shared" si="2"/>
        <v>0</v>
      </c>
      <c r="Z19" s="31">
        <f t="shared" si="3"/>
        <v>6000</v>
      </c>
      <c r="AB19" s="68">
        <f t="shared" si="4"/>
        <v>24</v>
      </c>
      <c r="AC19" s="68">
        <f t="shared" si="5"/>
        <v>0</v>
      </c>
    </row>
    <row r="20" spans="1:29" s="28" customFormat="1" ht="30" customHeight="1" x14ac:dyDescent="0.4">
      <c r="A20" s="18">
        <v>17</v>
      </c>
      <c r="B20" s="20" t="s">
        <v>27</v>
      </c>
      <c r="C20" s="20" t="s">
        <v>59</v>
      </c>
      <c r="D20" s="19"/>
      <c r="E20" s="20" t="s">
        <v>60</v>
      </c>
      <c r="F20" s="18" t="s">
        <v>61</v>
      </c>
      <c r="G20" s="18">
        <v>42</v>
      </c>
      <c r="H20" s="21">
        <v>1</v>
      </c>
      <c r="I20" s="29">
        <v>1</v>
      </c>
      <c r="J20" s="27">
        <f t="shared" si="0"/>
        <v>1</v>
      </c>
      <c r="K20" s="22"/>
      <c r="L20" s="23"/>
      <c r="M20" s="24"/>
      <c r="N20" s="24"/>
      <c r="O20" s="24"/>
      <c r="P20" s="24"/>
      <c r="Q20" s="25"/>
      <c r="R20" s="22"/>
      <c r="S20" s="26">
        <v>5</v>
      </c>
      <c r="T20" s="26">
        <v>240</v>
      </c>
      <c r="U20" s="27">
        <v>10</v>
      </c>
      <c r="W20" s="31">
        <f t="shared" si="1"/>
        <v>12600</v>
      </c>
      <c r="X20" s="31">
        <f t="shared" si="2"/>
        <v>0</v>
      </c>
      <c r="Z20" s="31">
        <f t="shared" si="3"/>
        <v>12600</v>
      </c>
      <c r="AB20" s="68">
        <f t="shared" si="4"/>
        <v>50.400000000000006</v>
      </c>
      <c r="AC20" s="68">
        <f t="shared" si="5"/>
        <v>0</v>
      </c>
    </row>
    <row r="21" spans="1:29" s="28" customFormat="1" ht="30" customHeight="1" x14ac:dyDescent="0.4">
      <c r="A21" s="18">
        <v>18</v>
      </c>
      <c r="B21" s="20" t="s">
        <v>27</v>
      </c>
      <c r="C21" s="20" t="s">
        <v>59</v>
      </c>
      <c r="D21" s="19"/>
      <c r="E21" s="20" t="s">
        <v>52</v>
      </c>
      <c r="F21" s="18" t="s">
        <v>62</v>
      </c>
      <c r="G21" s="18">
        <v>10</v>
      </c>
      <c r="H21" s="21">
        <v>1</v>
      </c>
      <c r="I21" s="29">
        <v>1</v>
      </c>
      <c r="J21" s="27">
        <f t="shared" si="0"/>
        <v>1</v>
      </c>
      <c r="K21" s="22"/>
      <c r="L21" s="23"/>
      <c r="M21" s="24"/>
      <c r="N21" s="24"/>
      <c r="O21" s="24"/>
      <c r="P21" s="24"/>
      <c r="Q21" s="25"/>
      <c r="R21" s="22"/>
      <c r="S21" s="26">
        <v>5</v>
      </c>
      <c r="T21" s="26">
        <v>240</v>
      </c>
      <c r="U21" s="27">
        <v>10</v>
      </c>
      <c r="W21" s="31">
        <f t="shared" si="1"/>
        <v>3000</v>
      </c>
      <c r="X21" s="31">
        <f t="shared" si="2"/>
        <v>0</v>
      </c>
      <c r="Z21" s="31">
        <f t="shared" si="3"/>
        <v>3000</v>
      </c>
      <c r="AB21" s="68">
        <f t="shared" si="4"/>
        <v>12</v>
      </c>
      <c r="AC21" s="68">
        <f t="shared" si="5"/>
        <v>0</v>
      </c>
    </row>
    <row r="22" spans="1:29" s="28" customFormat="1" ht="30" customHeight="1" x14ac:dyDescent="0.4">
      <c r="A22" s="18">
        <v>19</v>
      </c>
      <c r="B22" s="20" t="s">
        <v>27</v>
      </c>
      <c r="C22" s="20" t="s">
        <v>63</v>
      </c>
      <c r="D22" s="19"/>
      <c r="E22" s="20" t="s">
        <v>60</v>
      </c>
      <c r="F22" s="18" t="s">
        <v>61</v>
      </c>
      <c r="G22" s="18">
        <v>42</v>
      </c>
      <c r="H22" s="21">
        <v>1</v>
      </c>
      <c r="I22" s="29">
        <v>1</v>
      </c>
      <c r="J22" s="27">
        <f t="shared" si="0"/>
        <v>1</v>
      </c>
      <c r="K22" s="22"/>
      <c r="L22" s="23"/>
      <c r="M22" s="24"/>
      <c r="N22" s="24"/>
      <c r="O22" s="24"/>
      <c r="P22" s="24"/>
      <c r="Q22" s="25"/>
      <c r="R22" s="22"/>
      <c r="S22" s="26">
        <v>5</v>
      </c>
      <c r="T22" s="26">
        <v>240</v>
      </c>
      <c r="U22" s="27">
        <v>10</v>
      </c>
      <c r="W22" s="31">
        <f t="shared" si="1"/>
        <v>12600</v>
      </c>
      <c r="X22" s="31">
        <f t="shared" si="2"/>
        <v>0</v>
      </c>
      <c r="Z22" s="31">
        <f t="shared" si="3"/>
        <v>12600</v>
      </c>
      <c r="AB22" s="68">
        <f t="shared" si="4"/>
        <v>50.400000000000006</v>
      </c>
      <c r="AC22" s="68">
        <f t="shared" si="5"/>
        <v>0</v>
      </c>
    </row>
    <row r="23" spans="1:29" s="28" customFormat="1" ht="30" customHeight="1" x14ac:dyDescent="0.4">
      <c r="A23" s="18">
        <v>20</v>
      </c>
      <c r="B23" s="20" t="s">
        <v>27</v>
      </c>
      <c r="C23" s="20" t="s">
        <v>63</v>
      </c>
      <c r="D23" s="19"/>
      <c r="E23" s="20" t="s">
        <v>52</v>
      </c>
      <c r="F23" s="18" t="s">
        <v>62</v>
      </c>
      <c r="G23" s="18">
        <v>10</v>
      </c>
      <c r="H23" s="21">
        <v>1</v>
      </c>
      <c r="I23" s="29">
        <v>1</v>
      </c>
      <c r="J23" s="27">
        <f t="shared" si="0"/>
        <v>1</v>
      </c>
      <c r="K23" s="22"/>
      <c r="L23" s="23"/>
      <c r="M23" s="24"/>
      <c r="N23" s="24"/>
      <c r="O23" s="24"/>
      <c r="P23" s="24"/>
      <c r="Q23" s="25"/>
      <c r="R23" s="22"/>
      <c r="S23" s="26">
        <v>5</v>
      </c>
      <c r="T23" s="26">
        <v>240</v>
      </c>
      <c r="U23" s="27">
        <v>10</v>
      </c>
      <c r="W23" s="31">
        <f t="shared" si="1"/>
        <v>3000</v>
      </c>
      <c r="X23" s="31">
        <f t="shared" si="2"/>
        <v>0</v>
      </c>
      <c r="Z23" s="31">
        <f t="shared" si="3"/>
        <v>3000</v>
      </c>
      <c r="AB23" s="68">
        <f t="shared" si="4"/>
        <v>12</v>
      </c>
      <c r="AC23" s="68">
        <f t="shared" si="5"/>
        <v>0</v>
      </c>
    </row>
    <row r="24" spans="1:29" s="28" customFormat="1" ht="30" customHeight="1" x14ac:dyDescent="0.4">
      <c r="A24" s="18">
        <v>21</v>
      </c>
      <c r="B24" s="20" t="s">
        <v>27</v>
      </c>
      <c r="C24" s="20" t="s">
        <v>64</v>
      </c>
      <c r="D24" s="19"/>
      <c r="E24" s="20" t="s">
        <v>60</v>
      </c>
      <c r="F24" s="18" t="s">
        <v>65</v>
      </c>
      <c r="G24" s="18">
        <v>42</v>
      </c>
      <c r="H24" s="21">
        <v>4</v>
      </c>
      <c r="I24" s="29">
        <v>1</v>
      </c>
      <c r="J24" s="27">
        <f t="shared" si="0"/>
        <v>4</v>
      </c>
      <c r="K24" s="22"/>
      <c r="L24" s="23"/>
      <c r="M24" s="24"/>
      <c r="N24" s="24"/>
      <c r="O24" s="24"/>
      <c r="P24" s="24"/>
      <c r="Q24" s="25"/>
      <c r="R24" s="22"/>
      <c r="S24" s="26">
        <v>5</v>
      </c>
      <c r="T24" s="26">
        <v>240</v>
      </c>
      <c r="U24" s="27">
        <v>10</v>
      </c>
      <c r="W24" s="31">
        <f t="shared" si="1"/>
        <v>50400</v>
      </c>
      <c r="X24" s="31">
        <f t="shared" si="2"/>
        <v>0</v>
      </c>
      <c r="Z24" s="31">
        <f t="shared" si="3"/>
        <v>50400</v>
      </c>
      <c r="AB24" s="68">
        <f t="shared" si="4"/>
        <v>201.60000000000002</v>
      </c>
      <c r="AC24" s="68">
        <f t="shared" si="5"/>
        <v>0</v>
      </c>
    </row>
    <row r="25" spans="1:29" s="28" customFormat="1" ht="30" customHeight="1" x14ac:dyDescent="0.4">
      <c r="A25" s="18">
        <v>22</v>
      </c>
      <c r="B25" s="20" t="s">
        <v>27</v>
      </c>
      <c r="C25" s="20" t="s">
        <v>66</v>
      </c>
      <c r="D25" s="20"/>
      <c r="E25" s="20" t="s">
        <v>60</v>
      </c>
      <c r="F25" s="20" t="s">
        <v>65</v>
      </c>
      <c r="G25" s="20">
        <v>42</v>
      </c>
      <c r="H25" s="32">
        <v>1</v>
      </c>
      <c r="I25" s="29">
        <v>1</v>
      </c>
      <c r="J25" s="24">
        <f t="shared" si="0"/>
        <v>1</v>
      </c>
      <c r="L25" s="24"/>
      <c r="M25" s="24"/>
      <c r="N25" s="24"/>
      <c r="O25" s="24"/>
      <c r="P25" s="24"/>
      <c r="Q25" s="33"/>
      <c r="R25" s="34"/>
      <c r="S25" s="26">
        <v>5</v>
      </c>
      <c r="T25" s="26">
        <v>240</v>
      </c>
      <c r="U25" s="24">
        <v>10</v>
      </c>
      <c r="W25" s="31">
        <f t="shared" si="1"/>
        <v>12600</v>
      </c>
      <c r="X25" s="31">
        <f t="shared" si="2"/>
        <v>0</v>
      </c>
      <c r="Z25" s="31">
        <f t="shared" si="3"/>
        <v>12600</v>
      </c>
      <c r="AB25" s="68">
        <f t="shared" si="4"/>
        <v>50.400000000000006</v>
      </c>
      <c r="AC25" s="68">
        <f t="shared" si="5"/>
        <v>0</v>
      </c>
    </row>
    <row r="26" spans="1:29" s="28" customFormat="1" ht="30" customHeight="1" x14ac:dyDescent="0.4">
      <c r="A26" s="18">
        <v>23</v>
      </c>
      <c r="B26" s="20" t="s">
        <v>27</v>
      </c>
      <c r="C26" s="20" t="s">
        <v>67</v>
      </c>
      <c r="D26" s="19"/>
      <c r="E26" s="20" t="s">
        <v>68</v>
      </c>
      <c r="F26" s="18" t="s">
        <v>69</v>
      </c>
      <c r="G26" s="18">
        <v>100</v>
      </c>
      <c r="H26" s="21">
        <v>2</v>
      </c>
      <c r="I26" s="29">
        <v>1</v>
      </c>
      <c r="J26" s="27">
        <f t="shared" si="0"/>
        <v>2</v>
      </c>
      <c r="K26" s="22"/>
      <c r="L26" s="23"/>
      <c r="M26" s="24"/>
      <c r="N26" s="24"/>
      <c r="O26" s="24"/>
      <c r="P26" s="24"/>
      <c r="Q26" s="25"/>
      <c r="R26" s="22"/>
      <c r="S26" s="26">
        <v>5</v>
      </c>
      <c r="T26" s="26">
        <v>240</v>
      </c>
      <c r="U26" s="27">
        <v>10</v>
      </c>
      <c r="W26" s="31">
        <f t="shared" si="1"/>
        <v>60000</v>
      </c>
      <c r="X26" s="31">
        <f t="shared" si="2"/>
        <v>0</v>
      </c>
      <c r="Z26" s="31">
        <f t="shared" si="3"/>
        <v>60000</v>
      </c>
      <c r="AB26" s="68">
        <f t="shared" si="4"/>
        <v>240</v>
      </c>
      <c r="AC26" s="68">
        <f t="shared" si="5"/>
        <v>0</v>
      </c>
    </row>
    <row r="27" spans="1:29" s="28" customFormat="1" ht="30" customHeight="1" x14ac:dyDescent="0.4">
      <c r="A27" s="18">
        <v>24</v>
      </c>
      <c r="B27" s="20"/>
      <c r="C27" s="20" t="s">
        <v>70</v>
      </c>
      <c r="D27" s="19"/>
      <c r="E27" s="20"/>
      <c r="F27" s="18"/>
      <c r="G27" s="18"/>
      <c r="H27" s="21"/>
      <c r="I27" s="21"/>
      <c r="J27" s="27"/>
      <c r="K27" s="22"/>
      <c r="L27" s="23"/>
      <c r="M27" s="24"/>
      <c r="N27" s="24"/>
      <c r="O27" s="24"/>
      <c r="P27" s="24"/>
      <c r="Q27" s="25"/>
      <c r="R27" s="22"/>
      <c r="S27" s="26">
        <v>5</v>
      </c>
      <c r="T27" s="26">
        <v>240</v>
      </c>
      <c r="U27" s="27">
        <v>10</v>
      </c>
      <c r="W27" s="31"/>
      <c r="X27" s="31"/>
      <c r="Z27" s="31"/>
      <c r="AB27" s="68">
        <f t="shared" si="4"/>
        <v>0</v>
      </c>
      <c r="AC27" s="68">
        <f t="shared" si="5"/>
        <v>0</v>
      </c>
    </row>
    <row r="28" spans="1:29" s="28" customFormat="1" ht="30" customHeight="1" x14ac:dyDescent="0.4">
      <c r="A28" s="18">
        <v>25</v>
      </c>
      <c r="B28" s="20" t="s">
        <v>70</v>
      </c>
      <c r="C28" s="20" t="s">
        <v>71</v>
      </c>
      <c r="D28" s="19"/>
      <c r="E28" s="20" t="s">
        <v>60</v>
      </c>
      <c r="F28" s="18" t="s">
        <v>65</v>
      </c>
      <c r="G28" s="18">
        <v>42</v>
      </c>
      <c r="H28" s="21">
        <v>20</v>
      </c>
      <c r="I28" s="29">
        <v>1</v>
      </c>
      <c r="J28" s="27">
        <f t="shared" si="0"/>
        <v>20</v>
      </c>
      <c r="K28" s="22"/>
      <c r="L28" s="23"/>
      <c r="M28" s="24"/>
      <c r="N28" s="24"/>
      <c r="O28" s="24"/>
      <c r="P28" s="24"/>
      <c r="Q28" s="25"/>
      <c r="R28" s="22"/>
      <c r="S28" s="26">
        <v>5</v>
      </c>
      <c r="T28" s="26">
        <v>240</v>
      </c>
      <c r="U28" s="27">
        <v>10</v>
      </c>
      <c r="W28" s="31">
        <f t="shared" ref="W28:W58" si="6">G28*J28*S28*T28*U28/1000*$T$1</f>
        <v>252000</v>
      </c>
      <c r="X28" s="31">
        <f t="shared" ref="X28:X58" si="7">P28*Q28*S28*T28*U28/1000*$T$1</f>
        <v>0</v>
      </c>
      <c r="Z28" s="31">
        <f t="shared" si="3"/>
        <v>252000</v>
      </c>
      <c r="AB28" s="68">
        <f t="shared" si="4"/>
        <v>1008</v>
      </c>
      <c r="AC28" s="68">
        <f t="shared" si="5"/>
        <v>0</v>
      </c>
    </row>
    <row r="29" spans="1:29" s="28" customFormat="1" ht="30" customHeight="1" x14ac:dyDescent="0.4">
      <c r="A29" s="18">
        <v>26</v>
      </c>
      <c r="B29" s="20" t="s">
        <v>70</v>
      </c>
      <c r="C29" s="20" t="s">
        <v>72</v>
      </c>
      <c r="D29" s="19"/>
      <c r="E29" s="20" t="s">
        <v>47</v>
      </c>
      <c r="F29" s="18" t="s">
        <v>54</v>
      </c>
      <c r="G29" s="18">
        <v>22</v>
      </c>
      <c r="H29" s="21">
        <v>2</v>
      </c>
      <c r="I29" s="29">
        <v>1</v>
      </c>
      <c r="J29" s="27">
        <f t="shared" si="0"/>
        <v>2</v>
      </c>
      <c r="K29" s="22"/>
      <c r="L29" s="23"/>
      <c r="M29" s="24"/>
      <c r="N29" s="24"/>
      <c r="O29" s="24"/>
      <c r="P29" s="24"/>
      <c r="Q29" s="25"/>
      <c r="R29" s="22"/>
      <c r="S29" s="26">
        <v>5</v>
      </c>
      <c r="T29" s="26">
        <v>240</v>
      </c>
      <c r="U29" s="27">
        <v>10</v>
      </c>
      <c r="W29" s="31">
        <f t="shared" si="6"/>
        <v>13200</v>
      </c>
      <c r="X29" s="31">
        <f t="shared" si="7"/>
        <v>0</v>
      </c>
      <c r="Z29" s="31">
        <f t="shared" si="3"/>
        <v>13200</v>
      </c>
      <c r="AB29" s="68">
        <f t="shared" si="4"/>
        <v>52.8</v>
      </c>
      <c r="AC29" s="68">
        <f t="shared" si="5"/>
        <v>0</v>
      </c>
    </row>
    <row r="30" spans="1:29" s="28" customFormat="1" ht="30" customHeight="1" x14ac:dyDescent="0.4">
      <c r="A30" s="18">
        <v>27</v>
      </c>
      <c r="B30" s="20" t="s">
        <v>70</v>
      </c>
      <c r="C30" s="20" t="s">
        <v>73</v>
      </c>
      <c r="D30" s="19"/>
      <c r="E30" s="20" t="s">
        <v>60</v>
      </c>
      <c r="F30" s="18" t="s">
        <v>65</v>
      </c>
      <c r="G30" s="18">
        <v>42</v>
      </c>
      <c r="H30" s="21">
        <v>21</v>
      </c>
      <c r="I30" s="29">
        <v>1</v>
      </c>
      <c r="J30" s="27">
        <f t="shared" si="0"/>
        <v>21</v>
      </c>
      <c r="K30" s="22"/>
      <c r="L30" s="23"/>
      <c r="M30" s="24"/>
      <c r="N30" s="24"/>
      <c r="O30" s="24"/>
      <c r="P30" s="24"/>
      <c r="Q30" s="25"/>
      <c r="R30" s="22"/>
      <c r="S30" s="26">
        <v>5</v>
      </c>
      <c r="T30" s="26">
        <v>240</v>
      </c>
      <c r="U30" s="27">
        <v>10</v>
      </c>
      <c r="W30" s="31">
        <f t="shared" si="6"/>
        <v>264600</v>
      </c>
      <c r="X30" s="31">
        <f t="shared" si="7"/>
        <v>0</v>
      </c>
      <c r="Z30" s="31">
        <f t="shared" si="3"/>
        <v>264600</v>
      </c>
      <c r="AB30" s="68">
        <f t="shared" si="4"/>
        <v>1058.4000000000001</v>
      </c>
      <c r="AC30" s="68">
        <f t="shared" si="5"/>
        <v>0</v>
      </c>
    </row>
    <row r="31" spans="1:29" s="28" customFormat="1" ht="30" customHeight="1" x14ac:dyDescent="0.4">
      <c r="A31" s="18">
        <v>28</v>
      </c>
      <c r="B31" s="20" t="s">
        <v>70</v>
      </c>
      <c r="C31" s="20" t="s">
        <v>74</v>
      </c>
      <c r="D31" s="19"/>
      <c r="E31" s="20" t="s">
        <v>75</v>
      </c>
      <c r="F31" s="18" t="s">
        <v>76</v>
      </c>
      <c r="G31" s="18">
        <v>18</v>
      </c>
      <c r="H31" s="21">
        <v>2</v>
      </c>
      <c r="I31" s="29">
        <v>1</v>
      </c>
      <c r="J31" s="27">
        <f t="shared" si="0"/>
        <v>2</v>
      </c>
      <c r="K31" s="22"/>
      <c r="L31" s="23"/>
      <c r="M31" s="24"/>
      <c r="N31" s="24"/>
      <c r="O31" s="24"/>
      <c r="P31" s="24"/>
      <c r="Q31" s="25"/>
      <c r="R31" s="22"/>
      <c r="S31" s="26">
        <v>5</v>
      </c>
      <c r="T31" s="26">
        <v>240</v>
      </c>
      <c r="U31" s="27">
        <v>10</v>
      </c>
      <c r="W31" s="31">
        <f t="shared" si="6"/>
        <v>10800</v>
      </c>
      <c r="X31" s="31">
        <f t="shared" si="7"/>
        <v>0</v>
      </c>
      <c r="Z31" s="31">
        <f t="shared" si="3"/>
        <v>10800</v>
      </c>
      <c r="AB31" s="68">
        <f t="shared" si="4"/>
        <v>43.199999999999996</v>
      </c>
      <c r="AC31" s="68">
        <f t="shared" si="5"/>
        <v>0</v>
      </c>
    </row>
    <row r="32" spans="1:29" s="28" customFormat="1" ht="30" customHeight="1" x14ac:dyDescent="0.4">
      <c r="A32" s="18">
        <v>29</v>
      </c>
      <c r="B32" s="20" t="s">
        <v>70</v>
      </c>
      <c r="C32" s="20" t="s">
        <v>74</v>
      </c>
      <c r="D32" s="19"/>
      <c r="E32" s="20" t="s">
        <v>77</v>
      </c>
      <c r="F32" s="18" t="s">
        <v>78</v>
      </c>
      <c r="G32" s="18">
        <v>27</v>
      </c>
      <c r="H32" s="21">
        <v>4</v>
      </c>
      <c r="I32" s="29">
        <v>1</v>
      </c>
      <c r="J32" s="27">
        <f t="shared" si="0"/>
        <v>4</v>
      </c>
      <c r="K32" s="22"/>
      <c r="L32" s="23"/>
      <c r="M32" s="24"/>
      <c r="N32" s="24"/>
      <c r="O32" s="24"/>
      <c r="P32" s="24"/>
      <c r="Q32" s="25"/>
      <c r="R32" s="22"/>
      <c r="S32" s="26">
        <v>5</v>
      </c>
      <c r="T32" s="26">
        <v>240</v>
      </c>
      <c r="U32" s="27">
        <v>10</v>
      </c>
      <c r="W32" s="31">
        <f t="shared" si="6"/>
        <v>32400</v>
      </c>
      <c r="X32" s="31">
        <f t="shared" si="7"/>
        <v>0</v>
      </c>
      <c r="Z32" s="31">
        <f t="shared" si="3"/>
        <v>32400</v>
      </c>
      <c r="AB32" s="68">
        <f t="shared" si="4"/>
        <v>129.60000000000002</v>
      </c>
      <c r="AC32" s="68">
        <f t="shared" si="5"/>
        <v>0</v>
      </c>
    </row>
    <row r="33" spans="1:29" s="28" customFormat="1" ht="30" customHeight="1" x14ac:dyDescent="0.4">
      <c r="A33" s="18">
        <v>30</v>
      </c>
      <c r="B33" s="20" t="s">
        <v>70</v>
      </c>
      <c r="C33" s="20" t="s">
        <v>63</v>
      </c>
      <c r="D33" s="19"/>
      <c r="E33" s="20" t="s">
        <v>75</v>
      </c>
      <c r="F33" s="18" t="s">
        <v>76</v>
      </c>
      <c r="G33" s="18">
        <v>18</v>
      </c>
      <c r="H33" s="21">
        <v>2</v>
      </c>
      <c r="I33" s="29">
        <v>1</v>
      </c>
      <c r="J33" s="27">
        <f t="shared" si="0"/>
        <v>2</v>
      </c>
      <c r="K33" s="22"/>
      <c r="L33" s="23"/>
      <c r="M33" s="24"/>
      <c r="N33" s="24"/>
      <c r="O33" s="24"/>
      <c r="P33" s="24"/>
      <c r="Q33" s="25"/>
      <c r="R33" s="22"/>
      <c r="S33" s="26">
        <v>5</v>
      </c>
      <c r="T33" s="26">
        <v>240</v>
      </c>
      <c r="U33" s="27">
        <v>10</v>
      </c>
      <c r="W33" s="31">
        <f t="shared" si="6"/>
        <v>10800</v>
      </c>
      <c r="X33" s="31">
        <f t="shared" si="7"/>
        <v>0</v>
      </c>
      <c r="Z33" s="31">
        <f t="shared" si="3"/>
        <v>10800</v>
      </c>
      <c r="AB33" s="68">
        <f t="shared" si="4"/>
        <v>43.199999999999996</v>
      </c>
      <c r="AC33" s="68">
        <f t="shared" si="5"/>
        <v>0</v>
      </c>
    </row>
    <row r="34" spans="1:29" s="28" customFormat="1" ht="30" customHeight="1" x14ac:dyDescent="0.4">
      <c r="A34" s="18">
        <v>31</v>
      </c>
      <c r="B34" s="20" t="s">
        <v>70</v>
      </c>
      <c r="C34" s="20" t="s">
        <v>63</v>
      </c>
      <c r="D34" s="19"/>
      <c r="E34" s="20" t="s">
        <v>77</v>
      </c>
      <c r="F34" s="18" t="s">
        <v>78</v>
      </c>
      <c r="G34" s="18">
        <v>27</v>
      </c>
      <c r="H34" s="21">
        <v>6</v>
      </c>
      <c r="I34" s="29">
        <v>1</v>
      </c>
      <c r="J34" s="27">
        <f t="shared" si="0"/>
        <v>6</v>
      </c>
      <c r="K34" s="22"/>
      <c r="L34" s="23"/>
      <c r="M34" s="24"/>
      <c r="N34" s="24"/>
      <c r="O34" s="24"/>
      <c r="P34" s="24"/>
      <c r="Q34" s="25"/>
      <c r="R34" s="22"/>
      <c r="S34" s="26">
        <v>5</v>
      </c>
      <c r="T34" s="26">
        <v>240</v>
      </c>
      <c r="U34" s="27">
        <v>10</v>
      </c>
      <c r="W34" s="31">
        <f t="shared" si="6"/>
        <v>48600</v>
      </c>
      <c r="X34" s="31">
        <f t="shared" si="7"/>
        <v>0</v>
      </c>
      <c r="Z34" s="31">
        <f t="shared" si="3"/>
        <v>48600</v>
      </c>
      <c r="AB34" s="68">
        <f t="shared" si="4"/>
        <v>194.4</v>
      </c>
      <c r="AC34" s="68">
        <f t="shared" si="5"/>
        <v>0</v>
      </c>
    </row>
    <row r="35" spans="1:29" s="28" customFormat="1" ht="30" customHeight="1" x14ac:dyDescent="0.4">
      <c r="A35" s="18">
        <v>32</v>
      </c>
      <c r="B35" s="20" t="s">
        <v>70</v>
      </c>
      <c r="C35" s="20" t="s">
        <v>79</v>
      </c>
      <c r="D35" s="19"/>
      <c r="E35" s="20" t="s">
        <v>80</v>
      </c>
      <c r="F35" s="18" t="s">
        <v>81</v>
      </c>
      <c r="G35" s="18">
        <v>36</v>
      </c>
      <c r="H35" s="21">
        <v>1</v>
      </c>
      <c r="I35" s="21">
        <v>2</v>
      </c>
      <c r="J35" s="27">
        <f t="shared" si="0"/>
        <v>2</v>
      </c>
      <c r="K35" s="22"/>
      <c r="L35" s="23"/>
      <c r="M35" s="24"/>
      <c r="N35" s="24"/>
      <c r="O35" s="24"/>
      <c r="P35" s="24"/>
      <c r="Q35" s="25"/>
      <c r="R35" s="22"/>
      <c r="S35" s="26">
        <v>5</v>
      </c>
      <c r="T35" s="26">
        <v>240</v>
      </c>
      <c r="U35" s="27">
        <v>10</v>
      </c>
      <c r="W35" s="31">
        <f t="shared" si="6"/>
        <v>21600</v>
      </c>
      <c r="X35" s="31">
        <f t="shared" si="7"/>
        <v>0</v>
      </c>
      <c r="Z35" s="31">
        <f t="shared" si="3"/>
        <v>21600</v>
      </c>
      <c r="AB35" s="68">
        <f t="shared" si="4"/>
        <v>43.199999999999996</v>
      </c>
      <c r="AC35" s="68">
        <f t="shared" si="5"/>
        <v>0</v>
      </c>
    </row>
    <row r="36" spans="1:29" s="28" customFormat="1" ht="30" customHeight="1" x14ac:dyDescent="0.4">
      <c r="A36" s="18">
        <v>33</v>
      </c>
      <c r="B36" s="20" t="s">
        <v>70</v>
      </c>
      <c r="C36" s="20" t="s">
        <v>82</v>
      </c>
      <c r="D36" s="19"/>
      <c r="E36" s="20" t="s">
        <v>77</v>
      </c>
      <c r="F36" s="18" t="s">
        <v>78</v>
      </c>
      <c r="G36" s="18">
        <v>27</v>
      </c>
      <c r="H36" s="21">
        <v>32</v>
      </c>
      <c r="I36" s="29">
        <v>1</v>
      </c>
      <c r="J36" s="27">
        <f t="shared" si="0"/>
        <v>32</v>
      </c>
      <c r="K36" s="22"/>
      <c r="L36" s="23"/>
      <c r="M36" s="24"/>
      <c r="N36" s="24"/>
      <c r="O36" s="24"/>
      <c r="P36" s="24"/>
      <c r="Q36" s="25"/>
      <c r="R36" s="22"/>
      <c r="S36" s="26">
        <v>5</v>
      </c>
      <c r="T36" s="26">
        <v>240</v>
      </c>
      <c r="U36" s="27">
        <v>10</v>
      </c>
      <c r="W36" s="31">
        <f t="shared" si="6"/>
        <v>259200</v>
      </c>
      <c r="X36" s="31">
        <f t="shared" si="7"/>
        <v>0</v>
      </c>
      <c r="Z36" s="31">
        <f t="shared" si="3"/>
        <v>259200</v>
      </c>
      <c r="AB36" s="68">
        <f t="shared" si="4"/>
        <v>1036.8000000000002</v>
      </c>
      <c r="AC36" s="68">
        <f t="shared" si="5"/>
        <v>0</v>
      </c>
    </row>
    <row r="37" spans="1:29" s="28" customFormat="1" ht="30" customHeight="1" x14ac:dyDescent="0.4">
      <c r="A37" s="18">
        <v>34</v>
      </c>
      <c r="B37" s="20" t="s">
        <v>70</v>
      </c>
      <c r="C37" s="20" t="s">
        <v>83</v>
      </c>
      <c r="D37" s="19"/>
      <c r="E37" s="20" t="s">
        <v>60</v>
      </c>
      <c r="F37" s="18" t="s">
        <v>84</v>
      </c>
      <c r="G37" s="18">
        <v>42</v>
      </c>
      <c r="H37" s="21">
        <v>1</v>
      </c>
      <c r="I37" s="29">
        <v>1</v>
      </c>
      <c r="J37" s="27">
        <f t="shared" si="0"/>
        <v>1</v>
      </c>
      <c r="K37" s="22"/>
      <c r="L37" s="23"/>
      <c r="M37" s="24"/>
      <c r="N37" s="24"/>
      <c r="O37" s="24"/>
      <c r="P37" s="24"/>
      <c r="Q37" s="25"/>
      <c r="R37" s="22"/>
      <c r="S37" s="26">
        <v>5</v>
      </c>
      <c r="T37" s="26">
        <v>240</v>
      </c>
      <c r="U37" s="27">
        <v>10</v>
      </c>
      <c r="W37" s="31">
        <f t="shared" si="6"/>
        <v>12600</v>
      </c>
      <c r="X37" s="31">
        <f t="shared" si="7"/>
        <v>0</v>
      </c>
      <c r="Z37" s="31">
        <f t="shared" si="3"/>
        <v>12600</v>
      </c>
      <c r="AB37" s="68">
        <f t="shared" si="4"/>
        <v>50.400000000000006</v>
      </c>
      <c r="AC37" s="68">
        <f t="shared" si="5"/>
        <v>0</v>
      </c>
    </row>
    <row r="38" spans="1:29" s="28" customFormat="1" ht="30" customHeight="1" x14ac:dyDescent="0.4">
      <c r="A38" s="18">
        <v>35</v>
      </c>
      <c r="B38" s="20" t="s">
        <v>70</v>
      </c>
      <c r="C38" s="20" t="s">
        <v>85</v>
      </c>
      <c r="D38" s="19"/>
      <c r="E38" s="20" t="s">
        <v>77</v>
      </c>
      <c r="F38" s="18" t="s">
        <v>78</v>
      </c>
      <c r="G38" s="18">
        <v>27</v>
      </c>
      <c r="H38" s="21">
        <v>28</v>
      </c>
      <c r="I38" s="29">
        <v>1</v>
      </c>
      <c r="J38" s="27">
        <f t="shared" si="0"/>
        <v>28</v>
      </c>
      <c r="K38" s="22"/>
      <c r="L38" s="23"/>
      <c r="M38" s="24"/>
      <c r="N38" s="24"/>
      <c r="O38" s="24"/>
      <c r="P38" s="24"/>
      <c r="Q38" s="25"/>
      <c r="R38" s="22"/>
      <c r="S38" s="26">
        <v>5</v>
      </c>
      <c r="T38" s="26">
        <v>240</v>
      </c>
      <c r="U38" s="27">
        <v>10</v>
      </c>
      <c r="W38" s="31">
        <f t="shared" si="6"/>
        <v>226800</v>
      </c>
      <c r="X38" s="31">
        <f t="shared" si="7"/>
        <v>0</v>
      </c>
      <c r="Z38" s="31">
        <f t="shared" si="3"/>
        <v>226800</v>
      </c>
      <c r="AB38" s="68">
        <f t="shared" si="4"/>
        <v>907.2</v>
      </c>
      <c r="AC38" s="68">
        <f t="shared" si="5"/>
        <v>0</v>
      </c>
    </row>
    <row r="39" spans="1:29" s="28" customFormat="1" ht="30" customHeight="1" x14ac:dyDescent="0.4">
      <c r="A39" s="18">
        <v>36</v>
      </c>
      <c r="B39" s="20" t="s">
        <v>70</v>
      </c>
      <c r="C39" s="20" t="s">
        <v>85</v>
      </c>
      <c r="D39" s="19"/>
      <c r="E39" s="20" t="s">
        <v>86</v>
      </c>
      <c r="F39" s="18" t="s">
        <v>87</v>
      </c>
      <c r="G39" s="18">
        <v>75</v>
      </c>
      <c r="H39" s="21">
        <v>6</v>
      </c>
      <c r="I39" s="21">
        <v>1</v>
      </c>
      <c r="J39" s="27">
        <f t="shared" si="0"/>
        <v>6</v>
      </c>
      <c r="K39" s="22"/>
      <c r="L39" s="23"/>
      <c r="M39" s="24"/>
      <c r="N39" s="24"/>
      <c r="O39" s="24"/>
      <c r="P39" s="24"/>
      <c r="Q39" s="25"/>
      <c r="R39" s="22"/>
      <c r="S39" s="26">
        <v>5</v>
      </c>
      <c r="T39" s="26">
        <v>240</v>
      </c>
      <c r="U39" s="27">
        <v>10</v>
      </c>
      <c r="W39" s="31">
        <f t="shared" si="6"/>
        <v>135000</v>
      </c>
      <c r="X39" s="31">
        <f t="shared" si="7"/>
        <v>0</v>
      </c>
      <c r="Z39" s="31">
        <f t="shared" si="3"/>
        <v>135000</v>
      </c>
      <c r="AB39" s="68">
        <f t="shared" si="4"/>
        <v>540</v>
      </c>
      <c r="AC39" s="68">
        <f t="shared" si="5"/>
        <v>0</v>
      </c>
    </row>
    <row r="40" spans="1:29" s="28" customFormat="1" ht="30" customHeight="1" x14ac:dyDescent="0.4">
      <c r="A40" s="18">
        <v>37</v>
      </c>
      <c r="B40" s="20" t="s">
        <v>70</v>
      </c>
      <c r="C40" s="20" t="s">
        <v>85</v>
      </c>
      <c r="D40" s="19"/>
      <c r="E40" s="20" t="s">
        <v>88</v>
      </c>
      <c r="F40" s="18" t="s">
        <v>89</v>
      </c>
      <c r="G40" s="18">
        <v>38</v>
      </c>
      <c r="H40" s="21">
        <v>24</v>
      </c>
      <c r="I40" s="21">
        <v>3</v>
      </c>
      <c r="J40" s="27">
        <f t="shared" si="0"/>
        <v>72</v>
      </c>
      <c r="K40" s="22"/>
      <c r="L40" s="23"/>
      <c r="M40" s="24"/>
      <c r="N40" s="24"/>
      <c r="O40" s="24"/>
      <c r="P40" s="24"/>
      <c r="Q40" s="25"/>
      <c r="R40" s="22"/>
      <c r="S40" s="26">
        <v>5</v>
      </c>
      <c r="T40" s="26">
        <v>240</v>
      </c>
      <c r="U40" s="27">
        <v>10</v>
      </c>
      <c r="W40" s="31">
        <f t="shared" si="6"/>
        <v>820800</v>
      </c>
      <c r="X40" s="31">
        <f t="shared" si="7"/>
        <v>0</v>
      </c>
      <c r="Z40" s="31">
        <f t="shared" si="3"/>
        <v>820800</v>
      </c>
      <c r="AB40" s="68">
        <f t="shared" si="4"/>
        <v>1094.3999999999999</v>
      </c>
      <c r="AC40" s="68">
        <f t="shared" si="5"/>
        <v>0</v>
      </c>
    </row>
    <row r="41" spans="1:29" s="28" customFormat="1" ht="30" customHeight="1" x14ac:dyDescent="0.4">
      <c r="A41" s="18">
        <v>38</v>
      </c>
      <c r="B41" s="20" t="s">
        <v>70</v>
      </c>
      <c r="C41" s="20" t="s">
        <v>90</v>
      </c>
      <c r="D41" s="19"/>
      <c r="E41" s="20" t="s">
        <v>60</v>
      </c>
      <c r="F41" s="18" t="s">
        <v>91</v>
      </c>
      <c r="G41" s="18">
        <v>42</v>
      </c>
      <c r="H41" s="21">
        <v>16</v>
      </c>
      <c r="I41" s="29">
        <v>1</v>
      </c>
      <c r="J41" s="27">
        <f t="shared" si="0"/>
        <v>16</v>
      </c>
      <c r="K41" s="22"/>
      <c r="L41" s="23"/>
      <c r="M41" s="24"/>
      <c r="N41" s="24"/>
      <c r="O41" s="24"/>
      <c r="P41" s="24"/>
      <c r="Q41" s="25"/>
      <c r="R41" s="22"/>
      <c r="S41" s="26">
        <v>5</v>
      </c>
      <c r="T41" s="26">
        <v>240</v>
      </c>
      <c r="U41" s="27">
        <v>10</v>
      </c>
      <c r="W41" s="31">
        <f t="shared" si="6"/>
        <v>201600</v>
      </c>
      <c r="X41" s="31">
        <f t="shared" si="7"/>
        <v>0</v>
      </c>
      <c r="Z41" s="31">
        <f t="shared" si="3"/>
        <v>201600</v>
      </c>
      <c r="AB41" s="68">
        <f t="shared" si="4"/>
        <v>806.40000000000009</v>
      </c>
      <c r="AC41" s="68">
        <f t="shared" si="5"/>
        <v>0</v>
      </c>
    </row>
    <row r="42" spans="1:29" s="28" customFormat="1" ht="30" customHeight="1" x14ac:dyDescent="0.4">
      <c r="A42" s="18">
        <v>39</v>
      </c>
      <c r="B42" s="20" t="s">
        <v>70</v>
      </c>
      <c r="C42" s="20" t="s">
        <v>92</v>
      </c>
      <c r="D42" s="19"/>
      <c r="E42" s="20" t="s">
        <v>60</v>
      </c>
      <c r="F42" s="18" t="s">
        <v>65</v>
      </c>
      <c r="G42" s="18">
        <v>42</v>
      </c>
      <c r="H42" s="21">
        <v>2</v>
      </c>
      <c r="I42" s="29">
        <v>1</v>
      </c>
      <c r="J42" s="27">
        <f t="shared" si="0"/>
        <v>2</v>
      </c>
      <c r="K42" s="22"/>
      <c r="L42" s="23"/>
      <c r="M42" s="24"/>
      <c r="N42" s="24"/>
      <c r="O42" s="24"/>
      <c r="P42" s="24"/>
      <c r="Q42" s="25"/>
      <c r="R42" s="22"/>
      <c r="S42" s="26">
        <v>5</v>
      </c>
      <c r="T42" s="26">
        <v>240</v>
      </c>
      <c r="U42" s="27">
        <v>10</v>
      </c>
      <c r="W42" s="31">
        <f t="shared" si="6"/>
        <v>25200</v>
      </c>
      <c r="X42" s="31">
        <f t="shared" si="7"/>
        <v>0</v>
      </c>
      <c r="Z42" s="31">
        <f t="shared" si="3"/>
        <v>25200</v>
      </c>
      <c r="AB42" s="68">
        <f t="shared" si="4"/>
        <v>100.80000000000001</v>
      </c>
      <c r="AC42" s="68">
        <f t="shared" si="5"/>
        <v>0</v>
      </c>
    </row>
    <row r="43" spans="1:29" s="28" customFormat="1" ht="30" customHeight="1" x14ac:dyDescent="0.4">
      <c r="A43" s="18">
        <v>40</v>
      </c>
      <c r="B43" s="20" t="s">
        <v>70</v>
      </c>
      <c r="C43" s="20" t="s">
        <v>92</v>
      </c>
      <c r="D43" s="20"/>
      <c r="E43" s="20" t="s">
        <v>86</v>
      </c>
      <c r="F43" s="18" t="s">
        <v>87</v>
      </c>
      <c r="G43" s="18">
        <v>75</v>
      </c>
      <c r="H43" s="32">
        <v>6</v>
      </c>
      <c r="I43" s="21">
        <v>1</v>
      </c>
      <c r="J43" s="27">
        <f t="shared" si="0"/>
        <v>6</v>
      </c>
      <c r="L43" s="23"/>
      <c r="M43" s="24"/>
      <c r="N43" s="24"/>
      <c r="O43" s="24"/>
      <c r="P43" s="24"/>
      <c r="Q43" s="25"/>
      <c r="R43" s="34"/>
      <c r="S43" s="26">
        <v>5</v>
      </c>
      <c r="T43" s="26">
        <v>240</v>
      </c>
      <c r="U43" s="27">
        <v>10</v>
      </c>
      <c r="W43" s="31">
        <f t="shared" si="6"/>
        <v>135000</v>
      </c>
      <c r="X43" s="31">
        <f t="shared" si="7"/>
        <v>0</v>
      </c>
      <c r="Z43" s="31">
        <f t="shared" si="3"/>
        <v>135000</v>
      </c>
      <c r="AB43" s="68">
        <f t="shared" si="4"/>
        <v>540</v>
      </c>
      <c r="AC43" s="68">
        <f t="shared" si="5"/>
        <v>0</v>
      </c>
    </row>
    <row r="44" spans="1:29" s="28" customFormat="1" ht="30" customHeight="1" x14ac:dyDescent="0.4">
      <c r="A44" s="18">
        <v>41</v>
      </c>
      <c r="B44" s="20" t="s">
        <v>70</v>
      </c>
      <c r="C44" s="20" t="s">
        <v>92</v>
      </c>
      <c r="D44" s="19"/>
      <c r="E44" s="20" t="s">
        <v>77</v>
      </c>
      <c r="F44" s="18" t="s">
        <v>78</v>
      </c>
      <c r="G44" s="18">
        <v>27</v>
      </c>
      <c r="H44" s="21">
        <v>12</v>
      </c>
      <c r="I44" s="29">
        <v>1</v>
      </c>
      <c r="J44" s="27">
        <f t="shared" si="0"/>
        <v>12</v>
      </c>
      <c r="K44" s="22"/>
      <c r="L44" s="23"/>
      <c r="M44" s="24"/>
      <c r="N44" s="24"/>
      <c r="O44" s="24"/>
      <c r="P44" s="24"/>
      <c r="Q44" s="25"/>
      <c r="R44" s="22"/>
      <c r="S44" s="26">
        <v>5</v>
      </c>
      <c r="T44" s="26">
        <v>240</v>
      </c>
      <c r="U44" s="27">
        <v>10</v>
      </c>
      <c r="W44" s="31">
        <f t="shared" si="6"/>
        <v>97200</v>
      </c>
      <c r="X44" s="31">
        <f t="shared" si="7"/>
        <v>0</v>
      </c>
      <c r="Z44" s="31">
        <f t="shared" si="3"/>
        <v>97200</v>
      </c>
      <c r="AB44" s="68">
        <f t="shared" si="4"/>
        <v>388.8</v>
      </c>
      <c r="AC44" s="68">
        <f t="shared" si="5"/>
        <v>0</v>
      </c>
    </row>
    <row r="45" spans="1:29" s="28" customFormat="1" ht="30" customHeight="1" x14ac:dyDescent="0.4">
      <c r="A45" s="18">
        <v>42</v>
      </c>
      <c r="B45" s="20" t="s">
        <v>70</v>
      </c>
      <c r="C45" s="20" t="s">
        <v>92</v>
      </c>
      <c r="D45" s="19"/>
      <c r="E45" s="20" t="s">
        <v>93</v>
      </c>
      <c r="F45" s="18" t="s">
        <v>94</v>
      </c>
      <c r="G45" s="18">
        <v>13</v>
      </c>
      <c r="H45" s="21">
        <v>3</v>
      </c>
      <c r="I45" s="29">
        <v>1</v>
      </c>
      <c r="J45" s="27">
        <f t="shared" si="0"/>
        <v>3</v>
      </c>
      <c r="K45" s="22"/>
      <c r="L45" s="23"/>
      <c r="M45" s="24"/>
      <c r="N45" s="24"/>
      <c r="O45" s="24"/>
      <c r="P45" s="24"/>
      <c r="Q45" s="25"/>
      <c r="R45" s="22"/>
      <c r="S45" s="26">
        <v>5</v>
      </c>
      <c r="T45" s="26">
        <v>240</v>
      </c>
      <c r="U45" s="27">
        <v>10</v>
      </c>
      <c r="W45" s="31">
        <f t="shared" si="6"/>
        <v>11700</v>
      </c>
      <c r="X45" s="31">
        <f t="shared" si="7"/>
        <v>0</v>
      </c>
      <c r="Z45" s="31">
        <f t="shared" si="3"/>
        <v>11700</v>
      </c>
      <c r="AB45" s="68">
        <f t="shared" si="4"/>
        <v>46.800000000000004</v>
      </c>
      <c r="AC45" s="68">
        <f t="shared" si="5"/>
        <v>0</v>
      </c>
    </row>
    <row r="46" spans="1:29" s="28" customFormat="1" ht="30" customHeight="1" x14ac:dyDescent="0.4">
      <c r="A46" s="18">
        <v>43</v>
      </c>
      <c r="B46" s="20" t="s">
        <v>70</v>
      </c>
      <c r="C46" s="20" t="s">
        <v>92</v>
      </c>
      <c r="D46" s="19"/>
      <c r="E46" s="20" t="s">
        <v>75</v>
      </c>
      <c r="F46" s="18" t="s">
        <v>76</v>
      </c>
      <c r="G46" s="18">
        <v>18</v>
      </c>
      <c r="H46" s="21">
        <v>1</v>
      </c>
      <c r="I46" s="29">
        <v>1</v>
      </c>
      <c r="J46" s="27">
        <f t="shared" si="0"/>
        <v>1</v>
      </c>
      <c r="K46" s="22"/>
      <c r="L46" s="23"/>
      <c r="M46" s="24"/>
      <c r="N46" s="24"/>
      <c r="O46" s="24"/>
      <c r="P46" s="24"/>
      <c r="Q46" s="25"/>
      <c r="R46" s="22"/>
      <c r="S46" s="26">
        <v>5</v>
      </c>
      <c r="T46" s="26">
        <v>240</v>
      </c>
      <c r="U46" s="27">
        <v>10</v>
      </c>
      <c r="W46" s="31">
        <f t="shared" si="6"/>
        <v>5400</v>
      </c>
      <c r="X46" s="31">
        <f t="shared" si="7"/>
        <v>0</v>
      </c>
      <c r="Z46" s="31">
        <f t="shared" si="3"/>
        <v>5400</v>
      </c>
      <c r="AB46" s="68">
        <f t="shared" si="4"/>
        <v>21.599999999999998</v>
      </c>
      <c r="AC46" s="68">
        <f t="shared" si="5"/>
        <v>0</v>
      </c>
    </row>
    <row r="47" spans="1:29" s="28" customFormat="1" ht="30" customHeight="1" x14ac:dyDescent="0.4">
      <c r="A47" s="18">
        <v>44</v>
      </c>
      <c r="B47" s="20" t="s">
        <v>70</v>
      </c>
      <c r="C47" s="20" t="s">
        <v>95</v>
      </c>
      <c r="D47" s="20"/>
      <c r="E47" s="20" t="s">
        <v>35</v>
      </c>
      <c r="F47" s="18" t="s">
        <v>36</v>
      </c>
      <c r="G47" s="18">
        <v>22</v>
      </c>
      <c r="H47" s="32">
        <v>3</v>
      </c>
      <c r="I47" s="21">
        <v>2</v>
      </c>
      <c r="J47" s="27">
        <f t="shared" si="0"/>
        <v>6</v>
      </c>
      <c r="L47" s="23"/>
      <c r="M47" s="24"/>
      <c r="N47" s="24"/>
      <c r="O47" s="24"/>
      <c r="P47" s="24"/>
      <c r="Q47" s="25"/>
      <c r="R47" s="34"/>
      <c r="S47" s="26">
        <v>5</v>
      </c>
      <c r="T47" s="26">
        <v>240</v>
      </c>
      <c r="U47" s="27">
        <v>10</v>
      </c>
      <c r="W47" s="31">
        <f t="shared" si="6"/>
        <v>39600</v>
      </c>
      <c r="X47" s="31">
        <f t="shared" si="7"/>
        <v>0</v>
      </c>
      <c r="Z47" s="31">
        <f t="shared" si="3"/>
        <v>39600</v>
      </c>
      <c r="AB47" s="68">
        <f t="shared" si="4"/>
        <v>79.2</v>
      </c>
      <c r="AC47" s="68">
        <f t="shared" si="5"/>
        <v>0</v>
      </c>
    </row>
    <row r="48" spans="1:29" s="28" customFormat="1" ht="30" customHeight="1" x14ac:dyDescent="0.4">
      <c r="A48" s="18">
        <v>45</v>
      </c>
      <c r="B48" s="20" t="s">
        <v>70</v>
      </c>
      <c r="C48" s="20" t="s">
        <v>95</v>
      </c>
      <c r="D48" s="19"/>
      <c r="E48" s="20" t="s">
        <v>60</v>
      </c>
      <c r="F48" s="18" t="s">
        <v>96</v>
      </c>
      <c r="G48" s="18">
        <v>42</v>
      </c>
      <c r="H48" s="21">
        <v>1</v>
      </c>
      <c r="I48" s="29">
        <v>1</v>
      </c>
      <c r="J48" s="27">
        <f t="shared" si="0"/>
        <v>1</v>
      </c>
      <c r="K48" s="22"/>
      <c r="L48" s="23"/>
      <c r="M48" s="24"/>
      <c r="N48" s="24"/>
      <c r="O48" s="24"/>
      <c r="P48" s="24"/>
      <c r="Q48" s="25"/>
      <c r="R48" s="22"/>
      <c r="S48" s="26">
        <v>5</v>
      </c>
      <c r="T48" s="26">
        <v>240</v>
      </c>
      <c r="U48" s="27">
        <v>10</v>
      </c>
      <c r="W48" s="31">
        <f t="shared" si="6"/>
        <v>12600</v>
      </c>
      <c r="X48" s="31">
        <f t="shared" si="7"/>
        <v>0</v>
      </c>
      <c r="Z48" s="31">
        <f t="shared" si="3"/>
        <v>12600</v>
      </c>
      <c r="AB48" s="68">
        <f t="shared" si="4"/>
        <v>50.400000000000006</v>
      </c>
      <c r="AC48" s="68">
        <f t="shared" si="5"/>
        <v>0</v>
      </c>
    </row>
    <row r="49" spans="1:29" s="28" customFormat="1" ht="30" customHeight="1" x14ac:dyDescent="0.4">
      <c r="A49" s="18">
        <v>46</v>
      </c>
      <c r="B49" s="20" t="s">
        <v>70</v>
      </c>
      <c r="C49" s="20" t="s">
        <v>95</v>
      </c>
      <c r="D49" s="19"/>
      <c r="E49" s="20" t="s">
        <v>60</v>
      </c>
      <c r="F49" s="18" t="s">
        <v>65</v>
      </c>
      <c r="G49" s="18">
        <v>42</v>
      </c>
      <c r="H49" s="21">
        <v>1</v>
      </c>
      <c r="I49" s="29">
        <v>1</v>
      </c>
      <c r="J49" s="27">
        <f t="shared" si="0"/>
        <v>1</v>
      </c>
      <c r="K49" s="22"/>
      <c r="L49" s="23"/>
      <c r="M49" s="24"/>
      <c r="N49" s="24"/>
      <c r="O49" s="24"/>
      <c r="P49" s="24"/>
      <c r="Q49" s="25"/>
      <c r="R49" s="22"/>
      <c r="S49" s="26">
        <v>5</v>
      </c>
      <c r="T49" s="26">
        <v>240</v>
      </c>
      <c r="U49" s="27">
        <v>10</v>
      </c>
      <c r="W49" s="31">
        <f t="shared" si="6"/>
        <v>12600</v>
      </c>
      <c r="X49" s="31">
        <f t="shared" si="7"/>
        <v>0</v>
      </c>
      <c r="Z49" s="31">
        <f t="shared" si="3"/>
        <v>12600</v>
      </c>
      <c r="AB49" s="68">
        <f t="shared" si="4"/>
        <v>50.400000000000006</v>
      </c>
      <c r="AC49" s="68">
        <f t="shared" si="5"/>
        <v>0</v>
      </c>
    </row>
    <row r="50" spans="1:29" s="28" customFormat="1" ht="30" customHeight="1" x14ac:dyDescent="0.4">
      <c r="A50" s="18">
        <v>47</v>
      </c>
      <c r="B50" s="20" t="s">
        <v>70</v>
      </c>
      <c r="C50" s="20" t="s">
        <v>95</v>
      </c>
      <c r="D50" s="19"/>
      <c r="E50" s="20" t="s">
        <v>47</v>
      </c>
      <c r="F50" s="18" t="s">
        <v>54</v>
      </c>
      <c r="G50" s="18">
        <v>22</v>
      </c>
      <c r="H50" s="21">
        <v>1</v>
      </c>
      <c r="I50" s="29">
        <v>1</v>
      </c>
      <c r="J50" s="27">
        <f t="shared" si="0"/>
        <v>1</v>
      </c>
      <c r="K50" s="22"/>
      <c r="L50" s="23"/>
      <c r="M50" s="24"/>
      <c r="N50" s="24"/>
      <c r="O50" s="24"/>
      <c r="P50" s="24"/>
      <c r="Q50" s="25"/>
      <c r="R50" s="22"/>
      <c r="S50" s="26">
        <v>5</v>
      </c>
      <c r="T50" s="26">
        <v>240</v>
      </c>
      <c r="U50" s="27">
        <v>10</v>
      </c>
      <c r="W50" s="31">
        <f t="shared" si="6"/>
        <v>6600</v>
      </c>
      <c r="X50" s="31">
        <f t="shared" si="7"/>
        <v>0</v>
      </c>
      <c r="Z50" s="31">
        <f t="shared" si="3"/>
        <v>6600</v>
      </c>
      <c r="AB50" s="68">
        <f t="shared" si="4"/>
        <v>26.4</v>
      </c>
      <c r="AC50" s="68">
        <f t="shared" si="5"/>
        <v>0</v>
      </c>
    </row>
    <row r="51" spans="1:29" s="28" customFormat="1" ht="30" customHeight="1" x14ac:dyDescent="0.4">
      <c r="A51" s="18">
        <v>48</v>
      </c>
      <c r="B51" s="20" t="s">
        <v>70</v>
      </c>
      <c r="C51" s="20" t="s">
        <v>34</v>
      </c>
      <c r="D51" s="19"/>
      <c r="E51" s="20" t="s">
        <v>80</v>
      </c>
      <c r="F51" s="18" t="s">
        <v>81</v>
      </c>
      <c r="G51" s="18">
        <v>36</v>
      </c>
      <c r="H51" s="21">
        <v>10</v>
      </c>
      <c r="I51" s="21">
        <v>2</v>
      </c>
      <c r="J51" s="27">
        <f t="shared" si="0"/>
        <v>20</v>
      </c>
      <c r="K51" s="22"/>
      <c r="L51" s="23"/>
      <c r="M51" s="24"/>
      <c r="N51" s="24"/>
      <c r="O51" s="24"/>
      <c r="P51" s="24"/>
      <c r="Q51" s="25"/>
      <c r="R51" s="22"/>
      <c r="S51" s="26">
        <v>11</v>
      </c>
      <c r="T51" s="26">
        <v>240</v>
      </c>
      <c r="U51" s="27">
        <v>10</v>
      </c>
      <c r="W51" s="31">
        <f t="shared" si="6"/>
        <v>475200</v>
      </c>
      <c r="X51" s="31">
        <f t="shared" si="7"/>
        <v>0</v>
      </c>
      <c r="Z51" s="31">
        <f t="shared" si="3"/>
        <v>475200</v>
      </c>
      <c r="AB51" s="68">
        <f t="shared" si="4"/>
        <v>950.4</v>
      </c>
      <c r="AC51" s="68">
        <f t="shared" si="5"/>
        <v>0</v>
      </c>
    </row>
    <row r="52" spans="1:29" s="28" customFormat="1" ht="30" customHeight="1" x14ac:dyDescent="0.4">
      <c r="A52" s="18">
        <v>49</v>
      </c>
      <c r="B52" s="20" t="s">
        <v>70</v>
      </c>
      <c r="C52" s="20" t="s">
        <v>97</v>
      </c>
      <c r="D52" s="19"/>
      <c r="E52" s="20" t="s">
        <v>60</v>
      </c>
      <c r="F52" s="18" t="s">
        <v>65</v>
      </c>
      <c r="G52" s="18">
        <v>42</v>
      </c>
      <c r="H52" s="21">
        <v>6</v>
      </c>
      <c r="I52" s="29">
        <v>1</v>
      </c>
      <c r="J52" s="27">
        <f t="shared" si="0"/>
        <v>6</v>
      </c>
      <c r="K52" s="22"/>
      <c r="L52" s="23"/>
      <c r="M52" s="24"/>
      <c r="N52" s="24"/>
      <c r="O52" s="24"/>
      <c r="P52" s="24"/>
      <c r="Q52" s="25"/>
      <c r="R52" s="22"/>
      <c r="S52" s="26">
        <v>5</v>
      </c>
      <c r="T52" s="26">
        <v>240</v>
      </c>
      <c r="U52" s="27">
        <v>10</v>
      </c>
      <c r="W52" s="31">
        <f t="shared" si="6"/>
        <v>75600</v>
      </c>
      <c r="X52" s="31">
        <f t="shared" si="7"/>
        <v>0</v>
      </c>
      <c r="Z52" s="31">
        <f t="shared" si="3"/>
        <v>75600</v>
      </c>
      <c r="AB52" s="68">
        <f t="shared" si="4"/>
        <v>302.39999999999998</v>
      </c>
      <c r="AC52" s="68">
        <f t="shared" si="5"/>
        <v>0</v>
      </c>
    </row>
    <row r="53" spans="1:29" s="28" customFormat="1" ht="30" customHeight="1" x14ac:dyDescent="0.4">
      <c r="A53" s="18">
        <v>50</v>
      </c>
      <c r="B53" s="20" t="s">
        <v>70</v>
      </c>
      <c r="C53" s="20" t="s">
        <v>98</v>
      </c>
      <c r="D53" s="19"/>
      <c r="E53" s="20" t="s">
        <v>60</v>
      </c>
      <c r="F53" s="18" t="s">
        <v>65</v>
      </c>
      <c r="G53" s="18">
        <v>42</v>
      </c>
      <c r="H53" s="21">
        <v>10</v>
      </c>
      <c r="I53" s="29">
        <v>1</v>
      </c>
      <c r="J53" s="27">
        <f t="shared" si="0"/>
        <v>10</v>
      </c>
      <c r="K53" s="22"/>
      <c r="L53" s="23"/>
      <c r="M53" s="24"/>
      <c r="N53" s="24"/>
      <c r="O53" s="24"/>
      <c r="P53" s="24"/>
      <c r="Q53" s="25"/>
      <c r="R53" s="22"/>
      <c r="S53" s="26">
        <v>5</v>
      </c>
      <c r="T53" s="26">
        <v>240</v>
      </c>
      <c r="U53" s="27">
        <v>10</v>
      </c>
      <c r="W53" s="31">
        <f t="shared" si="6"/>
        <v>126000</v>
      </c>
      <c r="X53" s="31">
        <f t="shared" si="7"/>
        <v>0</v>
      </c>
      <c r="Z53" s="31">
        <f t="shared" si="3"/>
        <v>126000</v>
      </c>
      <c r="AB53" s="68">
        <f t="shared" si="4"/>
        <v>504</v>
      </c>
      <c r="AC53" s="68">
        <f t="shared" si="5"/>
        <v>0</v>
      </c>
    </row>
    <row r="54" spans="1:29" s="28" customFormat="1" ht="30" customHeight="1" x14ac:dyDescent="0.4">
      <c r="A54" s="18">
        <v>51</v>
      </c>
      <c r="B54" s="20" t="s">
        <v>70</v>
      </c>
      <c r="C54" s="20" t="s">
        <v>98</v>
      </c>
      <c r="D54" s="19"/>
      <c r="E54" s="20" t="s">
        <v>38</v>
      </c>
      <c r="F54" s="18" t="s">
        <v>99</v>
      </c>
      <c r="G54" s="18">
        <v>42</v>
      </c>
      <c r="H54" s="21">
        <v>1</v>
      </c>
      <c r="I54" s="21">
        <v>2</v>
      </c>
      <c r="J54" s="27">
        <f t="shared" si="0"/>
        <v>2</v>
      </c>
      <c r="K54" s="22"/>
      <c r="L54" s="23"/>
      <c r="M54" s="24"/>
      <c r="N54" s="24"/>
      <c r="O54" s="24"/>
      <c r="P54" s="24"/>
      <c r="Q54" s="25"/>
      <c r="R54" s="22"/>
      <c r="S54" s="26">
        <v>5</v>
      </c>
      <c r="T54" s="26">
        <v>240</v>
      </c>
      <c r="U54" s="27">
        <v>10</v>
      </c>
      <c r="W54" s="31">
        <f t="shared" si="6"/>
        <v>25200</v>
      </c>
      <c r="X54" s="31">
        <f t="shared" si="7"/>
        <v>0</v>
      </c>
      <c r="Z54" s="31">
        <f t="shared" si="3"/>
        <v>25200</v>
      </c>
      <c r="AB54" s="68">
        <f t="shared" si="4"/>
        <v>50.400000000000006</v>
      </c>
      <c r="AC54" s="68">
        <f t="shared" si="5"/>
        <v>0</v>
      </c>
    </row>
    <row r="55" spans="1:29" s="28" customFormat="1" ht="30" customHeight="1" x14ac:dyDescent="0.4">
      <c r="A55" s="18">
        <v>52</v>
      </c>
      <c r="B55" s="20" t="s">
        <v>70</v>
      </c>
      <c r="C55" s="20" t="s">
        <v>98</v>
      </c>
      <c r="D55" s="19"/>
      <c r="E55" s="20" t="s">
        <v>100</v>
      </c>
      <c r="F55" s="18" t="s">
        <v>101</v>
      </c>
      <c r="G55" s="18">
        <v>22</v>
      </c>
      <c r="H55" s="21">
        <v>1</v>
      </c>
      <c r="I55" s="29">
        <v>1</v>
      </c>
      <c r="J55" s="27">
        <f t="shared" si="0"/>
        <v>1</v>
      </c>
      <c r="K55" s="22"/>
      <c r="L55" s="23"/>
      <c r="M55" s="24"/>
      <c r="N55" s="24"/>
      <c r="O55" s="24"/>
      <c r="P55" s="24"/>
      <c r="Q55" s="25"/>
      <c r="R55" s="22"/>
      <c r="S55" s="26">
        <v>5</v>
      </c>
      <c r="T55" s="26">
        <v>240</v>
      </c>
      <c r="U55" s="27">
        <v>10</v>
      </c>
      <c r="W55" s="31">
        <f t="shared" si="6"/>
        <v>6600</v>
      </c>
      <c r="X55" s="31">
        <f t="shared" si="7"/>
        <v>0</v>
      </c>
      <c r="Z55" s="31">
        <f t="shared" si="3"/>
        <v>6600</v>
      </c>
      <c r="AB55" s="68">
        <f t="shared" si="4"/>
        <v>26.4</v>
      </c>
      <c r="AC55" s="68">
        <f t="shared" si="5"/>
        <v>0</v>
      </c>
    </row>
    <row r="56" spans="1:29" s="28" customFormat="1" ht="30" customHeight="1" x14ac:dyDescent="0.4">
      <c r="A56" s="18">
        <v>53</v>
      </c>
      <c r="B56" s="20" t="s">
        <v>70</v>
      </c>
      <c r="C56" s="20" t="s">
        <v>102</v>
      </c>
      <c r="D56" s="19"/>
      <c r="E56" s="20" t="s">
        <v>60</v>
      </c>
      <c r="F56" s="18" t="s">
        <v>65</v>
      </c>
      <c r="G56" s="18">
        <v>42</v>
      </c>
      <c r="H56" s="21">
        <v>10</v>
      </c>
      <c r="I56" s="29">
        <v>1</v>
      </c>
      <c r="J56" s="27">
        <f t="shared" si="0"/>
        <v>10</v>
      </c>
      <c r="K56" s="22"/>
      <c r="L56" s="23"/>
      <c r="M56" s="24"/>
      <c r="N56" s="24"/>
      <c r="O56" s="24"/>
      <c r="P56" s="24"/>
      <c r="Q56" s="25"/>
      <c r="R56" s="22"/>
      <c r="S56" s="26">
        <v>5</v>
      </c>
      <c r="T56" s="26">
        <v>240</v>
      </c>
      <c r="U56" s="27">
        <v>10</v>
      </c>
      <c r="W56" s="31">
        <f t="shared" si="6"/>
        <v>126000</v>
      </c>
      <c r="X56" s="31">
        <f t="shared" si="7"/>
        <v>0</v>
      </c>
      <c r="Z56" s="31">
        <f t="shared" si="3"/>
        <v>126000</v>
      </c>
      <c r="AB56" s="68">
        <f t="shared" si="4"/>
        <v>504</v>
      </c>
      <c r="AC56" s="68">
        <f t="shared" si="5"/>
        <v>0</v>
      </c>
    </row>
    <row r="57" spans="1:29" s="28" customFormat="1" ht="30" customHeight="1" x14ac:dyDescent="0.4">
      <c r="A57" s="18">
        <v>54</v>
      </c>
      <c r="B57" s="20" t="s">
        <v>70</v>
      </c>
      <c r="C57" s="20" t="s">
        <v>102</v>
      </c>
      <c r="D57" s="19"/>
      <c r="E57" s="20" t="s">
        <v>38</v>
      </c>
      <c r="F57" s="18" t="s">
        <v>99</v>
      </c>
      <c r="G57" s="18">
        <v>42</v>
      </c>
      <c r="H57" s="21">
        <v>1</v>
      </c>
      <c r="I57" s="21">
        <v>2</v>
      </c>
      <c r="J57" s="27">
        <f t="shared" si="0"/>
        <v>2</v>
      </c>
      <c r="K57" s="22"/>
      <c r="L57" s="23"/>
      <c r="M57" s="24"/>
      <c r="N57" s="24"/>
      <c r="O57" s="24"/>
      <c r="P57" s="24"/>
      <c r="Q57" s="25"/>
      <c r="R57" s="22"/>
      <c r="S57" s="26">
        <v>5</v>
      </c>
      <c r="T57" s="26">
        <v>240</v>
      </c>
      <c r="U57" s="27">
        <v>10</v>
      </c>
      <c r="W57" s="31">
        <f t="shared" si="6"/>
        <v>25200</v>
      </c>
      <c r="X57" s="31">
        <f t="shared" si="7"/>
        <v>0</v>
      </c>
      <c r="Z57" s="31">
        <f t="shared" si="3"/>
        <v>25200</v>
      </c>
      <c r="AB57" s="68">
        <f t="shared" si="4"/>
        <v>50.400000000000006</v>
      </c>
      <c r="AC57" s="68">
        <f t="shared" si="5"/>
        <v>0</v>
      </c>
    </row>
    <row r="58" spans="1:29" s="28" customFormat="1" ht="30" customHeight="1" x14ac:dyDescent="0.4">
      <c r="A58" s="18">
        <v>55</v>
      </c>
      <c r="B58" s="20" t="s">
        <v>70</v>
      </c>
      <c r="C58" s="20" t="s">
        <v>102</v>
      </c>
      <c r="D58" s="19"/>
      <c r="E58" s="20" t="s">
        <v>100</v>
      </c>
      <c r="F58" s="18" t="s">
        <v>101</v>
      </c>
      <c r="G58" s="18">
        <v>22</v>
      </c>
      <c r="H58" s="21">
        <v>1</v>
      </c>
      <c r="I58" s="29">
        <v>1</v>
      </c>
      <c r="J58" s="27">
        <f t="shared" si="0"/>
        <v>1</v>
      </c>
      <c r="K58" s="22"/>
      <c r="L58" s="23"/>
      <c r="M58" s="24"/>
      <c r="N58" s="24"/>
      <c r="O58" s="24"/>
      <c r="P58" s="24"/>
      <c r="Q58" s="25"/>
      <c r="R58" s="22"/>
      <c r="S58" s="26">
        <v>5</v>
      </c>
      <c r="T58" s="26">
        <v>240</v>
      </c>
      <c r="U58" s="27">
        <v>10</v>
      </c>
      <c r="W58" s="31">
        <f t="shared" si="6"/>
        <v>6600</v>
      </c>
      <c r="X58" s="31">
        <f t="shared" si="7"/>
        <v>0</v>
      </c>
      <c r="Z58" s="31">
        <f t="shared" si="3"/>
        <v>6600</v>
      </c>
      <c r="AB58" s="68">
        <f t="shared" si="4"/>
        <v>26.4</v>
      </c>
      <c r="AC58" s="68">
        <f t="shared" si="5"/>
        <v>0</v>
      </c>
    </row>
    <row r="59" spans="1:29" s="28" customFormat="1" ht="30" customHeight="1" x14ac:dyDescent="0.4">
      <c r="A59" s="18">
        <v>56</v>
      </c>
      <c r="B59" s="20"/>
      <c r="C59" s="20" t="s">
        <v>103</v>
      </c>
      <c r="D59" s="19"/>
      <c r="E59" s="20"/>
      <c r="F59" s="18"/>
      <c r="G59" s="18"/>
      <c r="H59" s="21"/>
      <c r="I59" s="21"/>
      <c r="J59" s="27"/>
      <c r="K59" s="22"/>
      <c r="L59" s="23"/>
      <c r="M59" s="24"/>
      <c r="N59" s="24"/>
      <c r="O59" s="24"/>
      <c r="P59" s="24"/>
      <c r="Q59" s="25"/>
      <c r="R59" s="22"/>
      <c r="S59" s="26">
        <v>5</v>
      </c>
      <c r="T59" s="26">
        <v>240</v>
      </c>
      <c r="U59" s="27">
        <v>10</v>
      </c>
      <c r="W59" s="31"/>
      <c r="X59" s="31"/>
      <c r="Z59" s="31"/>
      <c r="AB59" s="68">
        <f t="shared" si="4"/>
        <v>0</v>
      </c>
      <c r="AC59" s="68">
        <f t="shared" si="5"/>
        <v>0</v>
      </c>
    </row>
    <row r="60" spans="1:29" s="28" customFormat="1" ht="30" customHeight="1" x14ac:dyDescent="0.4">
      <c r="A60" s="18">
        <v>57</v>
      </c>
      <c r="B60" s="20" t="s">
        <v>103</v>
      </c>
      <c r="C60" s="20" t="s">
        <v>104</v>
      </c>
      <c r="D60" s="19"/>
      <c r="E60" s="20" t="s">
        <v>105</v>
      </c>
      <c r="F60" s="18" t="s">
        <v>106</v>
      </c>
      <c r="G60" s="18">
        <v>55</v>
      </c>
      <c r="H60" s="21">
        <v>4</v>
      </c>
      <c r="I60" s="21">
        <v>2</v>
      </c>
      <c r="J60" s="27">
        <f t="shared" si="0"/>
        <v>8</v>
      </c>
      <c r="K60" s="22"/>
      <c r="L60" s="23"/>
      <c r="M60" s="24"/>
      <c r="N60" s="24"/>
      <c r="O60" s="24"/>
      <c r="P60" s="24"/>
      <c r="Q60" s="25"/>
      <c r="R60" s="22"/>
      <c r="S60" s="26">
        <v>11</v>
      </c>
      <c r="T60" s="26">
        <v>240</v>
      </c>
      <c r="U60" s="27">
        <v>10</v>
      </c>
      <c r="W60" s="31">
        <f t="shared" ref="W60:W96" si="8">G60*J60*S60*T60*U60/1000*$T$1</f>
        <v>290400</v>
      </c>
      <c r="X60" s="31">
        <f t="shared" ref="X60:X96" si="9">P60*Q60*S60*T60*U60/1000*$T$1</f>
        <v>0</v>
      </c>
      <c r="Z60" s="31">
        <f t="shared" si="3"/>
        <v>290400</v>
      </c>
      <c r="AB60" s="68">
        <f t="shared" si="4"/>
        <v>580.79999999999995</v>
      </c>
      <c r="AC60" s="68">
        <f t="shared" si="5"/>
        <v>0</v>
      </c>
    </row>
    <row r="61" spans="1:29" s="28" customFormat="1" ht="30" customHeight="1" x14ac:dyDescent="0.4">
      <c r="A61" s="18">
        <v>58</v>
      </c>
      <c r="B61" s="20" t="s">
        <v>103</v>
      </c>
      <c r="C61" s="20" t="s">
        <v>107</v>
      </c>
      <c r="D61" s="19"/>
      <c r="E61" s="20" t="s">
        <v>108</v>
      </c>
      <c r="F61" s="18" t="s">
        <v>109</v>
      </c>
      <c r="G61" s="18">
        <v>116</v>
      </c>
      <c r="H61" s="21">
        <v>21</v>
      </c>
      <c r="I61" s="29">
        <v>1</v>
      </c>
      <c r="J61" s="27">
        <f t="shared" si="0"/>
        <v>21</v>
      </c>
      <c r="K61" s="22"/>
      <c r="L61" s="23"/>
      <c r="M61" s="24"/>
      <c r="N61" s="24"/>
      <c r="O61" s="24"/>
      <c r="P61" s="24"/>
      <c r="Q61" s="25"/>
      <c r="R61" s="22"/>
      <c r="S61" s="26">
        <v>11</v>
      </c>
      <c r="T61" s="26">
        <v>240</v>
      </c>
      <c r="U61" s="27">
        <v>10</v>
      </c>
      <c r="W61" s="31">
        <f t="shared" si="8"/>
        <v>1607760</v>
      </c>
      <c r="X61" s="31">
        <f t="shared" si="9"/>
        <v>0</v>
      </c>
      <c r="Z61" s="31">
        <f t="shared" si="3"/>
        <v>1607760</v>
      </c>
      <c r="AB61" s="68">
        <f t="shared" si="4"/>
        <v>6431.04</v>
      </c>
      <c r="AC61" s="68">
        <f t="shared" si="5"/>
        <v>0</v>
      </c>
    </row>
    <row r="62" spans="1:29" s="28" customFormat="1" ht="30" customHeight="1" x14ac:dyDescent="0.4">
      <c r="A62" s="18">
        <v>59</v>
      </c>
      <c r="B62" s="20" t="s">
        <v>103</v>
      </c>
      <c r="C62" s="20" t="s">
        <v>110</v>
      </c>
      <c r="D62" s="19"/>
      <c r="E62" s="20" t="s">
        <v>108</v>
      </c>
      <c r="F62" s="18" t="s">
        <v>109</v>
      </c>
      <c r="G62" s="18">
        <v>116</v>
      </c>
      <c r="H62" s="21">
        <v>27</v>
      </c>
      <c r="I62" s="29">
        <v>1</v>
      </c>
      <c r="J62" s="27">
        <f t="shared" si="0"/>
        <v>27</v>
      </c>
      <c r="K62" s="22"/>
      <c r="L62" s="23"/>
      <c r="M62" s="24"/>
      <c r="N62" s="24"/>
      <c r="O62" s="24"/>
      <c r="P62" s="24"/>
      <c r="Q62" s="25"/>
      <c r="R62" s="22"/>
      <c r="S62" s="26">
        <v>11</v>
      </c>
      <c r="T62" s="26">
        <v>240</v>
      </c>
      <c r="U62" s="27">
        <v>10</v>
      </c>
      <c r="W62" s="31">
        <f t="shared" si="8"/>
        <v>2067120</v>
      </c>
      <c r="X62" s="31">
        <f t="shared" si="9"/>
        <v>0</v>
      </c>
      <c r="Z62" s="31">
        <f t="shared" si="3"/>
        <v>2067120</v>
      </c>
      <c r="AB62" s="68">
        <f t="shared" si="4"/>
        <v>8268.48</v>
      </c>
      <c r="AC62" s="68">
        <f t="shared" si="5"/>
        <v>0</v>
      </c>
    </row>
    <row r="63" spans="1:29" s="28" customFormat="1" ht="30" customHeight="1" x14ac:dyDescent="0.4">
      <c r="A63" s="18">
        <v>60</v>
      </c>
      <c r="B63" s="20" t="s">
        <v>103</v>
      </c>
      <c r="C63" s="20" t="s">
        <v>111</v>
      </c>
      <c r="D63" s="19"/>
      <c r="E63" s="20" t="s">
        <v>108</v>
      </c>
      <c r="F63" s="18" t="s">
        <v>109</v>
      </c>
      <c r="G63" s="18">
        <v>116</v>
      </c>
      <c r="H63" s="21">
        <v>20</v>
      </c>
      <c r="I63" s="29">
        <v>1</v>
      </c>
      <c r="J63" s="27">
        <f t="shared" si="0"/>
        <v>20</v>
      </c>
      <c r="K63" s="22"/>
      <c r="L63" s="23"/>
      <c r="M63" s="24"/>
      <c r="N63" s="24"/>
      <c r="O63" s="24"/>
      <c r="P63" s="24"/>
      <c r="Q63" s="25"/>
      <c r="R63" s="22"/>
      <c r="S63" s="26">
        <v>11</v>
      </c>
      <c r="T63" s="26">
        <v>240</v>
      </c>
      <c r="U63" s="27">
        <v>10</v>
      </c>
      <c r="W63" s="31">
        <f t="shared" si="8"/>
        <v>1531200</v>
      </c>
      <c r="X63" s="31">
        <f t="shared" si="9"/>
        <v>0</v>
      </c>
      <c r="Z63" s="31">
        <f t="shared" si="3"/>
        <v>1531200</v>
      </c>
      <c r="AB63" s="68">
        <f t="shared" si="4"/>
        <v>6124.8000000000011</v>
      </c>
      <c r="AC63" s="68">
        <f t="shared" si="5"/>
        <v>0</v>
      </c>
    </row>
    <row r="64" spans="1:29" s="28" customFormat="1" ht="30" customHeight="1" x14ac:dyDescent="0.4">
      <c r="A64" s="18">
        <v>61</v>
      </c>
      <c r="B64" s="20" t="s">
        <v>103</v>
      </c>
      <c r="C64" s="20" t="s">
        <v>112</v>
      </c>
      <c r="D64" s="19"/>
      <c r="E64" s="20" t="s">
        <v>108</v>
      </c>
      <c r="F64" s="18" t="s">
        <v>109</v>
      </c>
      <c r="G64" s="18">
        <v>116</v>
      </c>
      <c r="H64" s="21">
        <v>16</v>
      </c>
      <c r="I64" s="29">
        <v>1</v>
      </c>
      <c r="J64" s="27">
        <f t="shared" si="0"/>
        <v>16</v>
      </c>
      <c r="K64" s="22"/>
      <c r="L64" s="23"/>
      <c r="M64" s="24"/>
      <c r="N64" s="24"/>
      <c r="O64" s="24"/>
      <c r="P64" s="24"/>
      <c r="Q64" s="25"/>
      <c r="R64" s="22"/>
      <c r="S64" s="26">
        <v>11</v>
      </c>
      <c r="T64" s="26">
        <v>240</v>
      </c>
      <c r="U64" s="27">
        <v>10</v>
      </c>
      <c r="W64" s="31">
        <f t="shared" si="8"/>
        <v>1224960</v>
      </c>
      <c r="X64" s="31">
        <f t="shared" si="9"/>
        <v>0</v>
      </c>
      <c r="Z64" s="31">
        <f t="shared" si="3"/>
        <v>1224960</v>
      </c>
      <c r="AB64" s="68">
        <f t="shared" si="4"/>
        <v>4899.84</v>
      </c>
      <c r="AC64" s="68">
        <f t="shared" si="5"/>
        <v>0</v>
      </c>
    </row>
    <row r="65" spans="1:29" s="28" customFormat="1" ht="30" customHeight="1" x14ac:dyDescent="0.4">
      <c r="A65" s="18">
        <v>62</v>
      </c>
      <c r="B65" s="20" t="s">
        <v>103</v>
      </c>
      <c r="C65" s="20" t="s">
        <v>113</v>
      </c>
      <c r="D65" s="19"/>
      <c r="E65" s="20" t="s">
        <v>38</v>
      </c>
      <c r="F65" s="18" t="s">
        <v>99</v>
      </c>
      <c r="G65" s="18">
        <v>42</v>
      </c>
      <c r="H65" s="21">
        <v>2</v>
      </c>
      <c r="I65" s="21">
        <v>2</v>
      </c>
      <c r="J65" s="27">
        <f t="shared" si="0"/>
        <v>4</v>
      </c>
      <c r="K65" s="22"/>
      <c r="L65" s="23"/>
      <c r="M65" s="24"/>
      <c r="N65" s="24"/>
      <c r="O65" s="24"/>
      <c r="P65" s="24"/>
      <c r="Q65" s="25"/>
      <c r="R65" s="22"/>
      <c r="S65" s="26">
        <v>5</v>
      </c>
      <c r="T65" s="26">
        <v>240</v>
      </c>
      <c r="U65" s="27">
        <v>10</v>
      </c>
      <c r="W65" s="31">
        <f t="shared" si="8"/>
        <v>50400</v>
      </c>
      <c r="X65" s="31">
        <f t="shared" si="9"/>
        <v>0</v>
      </c>
      <c r="Z65" s="31">
        <f t="shared" si="3"/>
        <v>50400</v>
      </c>
      <c r="AB65" s="68">
        <f t="shared" si="4"/>
        <v>100.80000000000001</v>
      </c>
      <c r="AC65" s="68">
        <f t="shared" si="5"/>
        <v>0</v>
      </c>
    </row>
    <row r="66" spans="1:29" s="28" customFormat="1" ht="30" customHeight="1" x14ac:dyDescent="0.4">
      <c r="A66" s="18">
        <v>63</v>
      </c>
      <c r="B66" s="20" t="s">
        <v>103</v>
      </c>
      <c r="C66" s="20" t="s">
        <v>113</v>
      </c>
      <c r="D66" s="19"/>
      <c r="E66" s="20" t="s">
        <v>60</v>
      </c>
      <c r="F66" s="18" t="s">
        <v>65</v>
      </c>
      <c r="G66" s="18">
        <v>42</v>
      </c>
      <c r="H66" s="21">
        <v>2</v>
      </c>
      <c r="I66" s="29">
        <v>1</v>
      </c>
      <c r="J66" s="27">
        <f t="shared" si="0"/>
        <v>2</v>
      </c>
      <c r="K66" s="22"/>
      <c r="L66" s="23"/>
      <c r="M66" s="24"/>
      <c r="N66" s="24"/>
      <c r="O66" s="24"/>
      <c r="P66" s="24"/>
      <c r="Q66" s="25"/>
      <c r="R66" s="22"/>
      <c r="S66" s="26">
        <v>5</v>
      </c>
      <c r="T66" s="26">
        <v>240</v>
      </c>
      <c r="U66" s="27">
        <v>10</v>
      </c>
      <c r="W66" s="31">
        <f t="shared" si="8"/>
        <v>25200</v>
      </c>
      <c r="X66" s="31">
        <f t="shared" si="9"/>
        <v>0</v>
      </c>
      <c r="Z66" s="31">
        <f t="shared" si="3"/>
        <v>25200</v>
      </c>
      <c r="AB66" s="68">
        <f t="shared" si="4"/>
        <v>100.80000000000001</v>
      </c>
      <c r="AC66" s="68">
        <f t="shared" si="5"/>
        <v>0</v>
      </c>
    </row>
    <row r="67" spans="1:29" s="28" customFormat="1" ht="30" customHeight="1" x14ac:dyDescent="0.4">
      <c r="A67" s="18">
        <v>64</v>
      </c>
      <c r="B67" s="20" t="s">
        <v>103</v>
      </c>
      <c r="C67" s="20" t="s">
        <v>114</v>
      </c>
      <c r="D67" s="19"/>
      <c r="E67" s="20" t="s">
        <v>47</v>
      </c>
      <c r="F67" s="18" t="s">
        <v>54</v>
      </c>
      <c r="G67" s="18">
        <v>22</v>
      </c>
      <c r="H67" s="21">
        <v>1</v>
      </c>
      <c r="I67" s="29">
        <v>1</v>
      </c>
      <c r="J67" s="27">
        <f t="shared" si="0"/>
        <v>1</v>
      </c>
      <c r="K67" s="22"/>
      <c r="L67" s="23"/>
      <c r="M67" s="24"/>
      <c r="N67" s="24"/>
      <c r="O67" s="24"/>
      <c r="P67" s="24"/>
      <c r="Q67" s="25"/>
      <c r="R67" s="22"/>
      <c r="S67" s="26">
        <v>5</v>
      </c>
      <c r="T67" s="26">
        <v>240</v>
      </c>
      <c r="U67" s="27">
        <v>10</v>
      </c>
      <c r="W67" s="31">
        <f t="shared" si="8"/>
        <v>6600</v>
      </c>
      <c r="X67" s="31">
        <f t="shared" si="9"/>
        <v>0</v>
      </c>
      <c r="Z67" s="31">
        <f t="shared" si="3"/>
        <v>6600</v>
      </c>
      <c r="AB67" s="68">
        <f t="shared" si="4"/>
        <v>26.4</v>
      </c>
      <c r="AC67" s="68">
        <f t="shared" si="5"/>
        <v>0</v>
      </c>
    </row>
    <row r="68" spans="1:29" s="28" customFormat="1" ht="30" customHeight="1" x14ac:dyDescent="0.4">
      <c r="A68" s="18">
        <v>65</v>
      </c>
      <c r="B68" s="20" t="s">
        <v>103</v>
      </c>
      <c r="C68" s="20" t="s">
        <v>114</v>
      </c>
      <c r="D68" s="19"/>
      <c r="E68" s="20" t="s">
        <v>115</v>
      </c>
      <c r="F68" s="18" t="s">
        <v>116</v>
      </c>
      <c r="G68" s="18">
        <v>40</v>
      </c>
      <c r="H68" s="21">
        <v>1</v>
      </c>
      <c r="I68" s="29">
        <v>1</v>
      </c>
      <c r="J68" s="27">
        <f t="shared" si="0"/>
        <v>1</v>
      </c>
      <c r="K68" s="22"/>
      <c r="L68" s="23"/>
      <c r="M68" s="24"/>
      <c r="N68" s="24"/>
      <c r="O68" s="24"/>
      <c r="P68" s="24"/>
      <c r="Q68" s="25"/>
      <c r="R68" s="22"/>
      <c r="S68" s="26">
        <v>5</v>
      </c>
      <c r="T68" s="26">
        <v>240</v>
      </c>
      <c r="U68" s="27">
        <v>10</v>
      </c>
      <c r="W68" s="31">
        <f t="shared" si="8"/>
        <v>12000</v>
      </c>
      <c r="X68" s="31">
        <f t="shared" si="9"/>
        <v>0</v>
      </c>
      <c r="Z68" s="31">
        <f t="shared" si="3"/>
        <v>12000</v>
      </c>
      <c r="AB68" s="68">
        <f t="shared" si="4"/>
        <v>48</v>
      </c>
      <c r="AC68" s="68">
        <f t="shared" si="5"/>
        <v>0</v>
      </c>
    </row>
    <row r="69" spans="1:29" s="28" customFormat="1" ht="30" customHeight="1" x14ac:dyDescent="0.4">
      <c r="A69" s="18">
        <v>66</v>
      </c>
      <c r="B69" s="20" t="s">
        <v>103</v>
      </c>
      <c r="C69" s="20" t="s">
        <v>117</v>
      </c>
      <c r="D69" s="19"/>
      <c r="E69" s="20" t="s">
        <v>118</v>
      </c>
      <c r="F69" s="18" t="s">
        <v>119</v>
      </c>
      <c r="G69" s="18">
        <v>30</v>
      </c>
      <c r="H69" s="21">
        <v>10</v>
      </c>
      <c r="I69" s="29">
        <v>1</v>
      </c>
      <c r="J69" s="27">
        <f t="shared" si="0"/>
        <v>10</v>
      </c>
      <c r="K69" s="22"/>
      <c r="L69" s="23"/>
      <c r="M69" s="24"/>
      <c r="N69" s="24"/>
      <c r="O69" s="24"/>
      <c r="P69" s="24"/>
      <c r="Q69" s="25"/>
      <c r="R69" s="22"/>
      <c r="S69" s="26">
        <v>11</v>
      </c>
      <c r="T69" s="26">
        <v>240</v>
      </c>
      <c r="U69" s="27">
        <v>10</v>
      </c>
      <c r="W69" s="31">
        <f t="shared" si="8"/>
        <v>198000</v>
      </c>
      <c r="X69" s="31">
        <f t="shared" si="9"/>
        <v>0</v>
      </c>
      <c r="Z69" s="31">
        <f t="shared" si="3"/>
        <v>198000</v>
      </c>
      <c r="AB69" s="68">
        <f t="shared" si="4"/>
        <v>792</v>
      </c>
      <c r="AC69" s="68">
        <f t="shared" si="5"/>
        <v>0</v>
      </c>
    </row>
    <row r="70" spans="1:29" s="28" customFormat="1" ht="30" customHeight="1" x14ac:dyDescent="0.4">
      <c r="A70" s="18">
        <v>67</v>
      </c>
      <c r="B70" s="20" t="s">
        <v>103</v>
      </c>
      <c r="C70" s="20" t="s">
        <v>117</v>
      </c>
      <c r="D70" s="20"/>
      <c r="E70" s="20" t="s">
        <v>38</v>
      </c>
      <c r="F70" s="18" t="s">
        <v>99</v>
      </c>
      <c r="G70" s="18">
        <v>42</v>
      </c>
      <c r="H70" s="21">
        <v>2</v>
      </c>
      <c r="I70" s="21">
        <v>2</v>
      </c>
      <c r="J70" s="27">
        <f t="shared" si="0"/>
        <v>4</v>
      </c>
      <c r="K70" s="22"/>
      <c r="L70" s="23"/>
      <c r="M70" s="24"/>
      <c r="N70" s="24"/>
      <c r="O70" s="24"/>
      <c r="P70" s="24"/>
      <c r="Q70" s="25"/>
      <c r="R70" s="22"/>
      <c r="S70" s="26">
        <v>11</v>
      </c>
      <c r="T70" s="26">
        <v>240</v>
      </c>
      <c r="U70" s="27">
        <v>10</v>
      </c>
      <c r="W70" s="31">
        <f t="shared" si="8"/>
        <v>110880</v>
      </c>
      <c r="X70" s="31">
        <f t="shared" si="9"/>
        <v>0</v>
      </c>
      <c r="Z70" s="31">
        <f t="shared" si="3"/>
        <v>110880</v>
      </c>
      <c r="AB70" s="68">
        <f t="shared" ref="AB70:AB133" si="10">G70/1000*H70*S70*T70</f>
        <v>221.76000000000002</v>
      </c>
      <c r="AC70" s="68">
        <f t="shared" ref="AC70:AC133" si="11">P70/1000*Q70*S70*T70</f>
        <v>0</v>
      </c>
    </row>
    <row r="71" spans="1:29" s="28" customFormat="1" ht="30" customHeight="1" x14ac:dyDescent="0.4">
      <c r="A71" s="18">
        <v>68</v>
      </c>
      <c r="B71" s="20" t="s">
        <v>103</v>
      </c>
      <c r="C71" s="20" t="s">
        <v>117</v>
      </c>
      <c r="D71" s="20"/>
      <c r="E71" s="20" t="s">
        <v>120</v>
      </c>
      <c r="F71" s="18" t="s">
        <v>121</v>
      </c>
      <c r="G71" s="18">
        <v>42</v>
      </c>
      <c r="H71" s="21">
        <v>16</v>
      </c>
      <c r="I71" s="21">
        <v>4</v>
      </c>
      <c r="J71" s="27">
        <f t="shared" si="0"/>
        <v>64</v>
      </c>
      <c r="K71" s="22"/>
      <c r="L71" s="23"/>
      <c r="M71" s="24"/>
      <c r="N71" s="24"/>
      <c r="O71" s="24"/>
      <c r="P71" s="24"/>
      <c r="Q71" s="25"/>
      <c r="R71" s="22"/>
      <c r="S71" s="26">
        <v>11</v>
      </c>
      <c r="T71" s="26">
        <v>240</v>
      </c>
      <c r="U71" s="27">
        <v>10</v>
      </c>
      <c r="W71" s="31">
        <f t="shared" si="8"/>
        <v>1774080</v>
      </c>
      <c r="X71" s="31">
        <f t="shared" si="9"/>
        <v>0</v>
      </c>
      <c r="Z71" s="31">
        <f t="shared" ref="Z71:Z135" si="12">W71-X71</f>
        <v>1774080</v>
      </c>
      <c r="AB71" s="68">
        <f t="shared" si="10"/>
        <v>1774.0800000000002</v>
      </c>
      <c r="AC71" s="68">
        <f t="shared" si="11"/>
        <v>0</v>
      </c>
    </row>
    <row r="72" spans="1:29" s="28" customFormat="1" ht="30" customHeight="1" x14ac:dyDescent="0.4">
      <c r="A72" s="18">
        <v>69</v>
      </c>
      <c r="B72" s="20" t="s">
        <v>103</v>
      </c>
      <c r="C72" s="20" t="s">
        <v>122</v>
      </c>
      <c r="D72" s="20"/>
      <c r="E72" s="20" t="s">
        <v>77</v>
      </c>
      <c r="F72" s="18" t="s">
        <v>78</v>
      </c>
      <c r="G72" s="18">
        <v>27</v>
      </c>
      <c r="H72" s="21">
        <v>4</v>
      </c>
      <c r="I72" s="29">
        <v>1</v>
      </c>
      <c r="J72" s="27">
        <f t="shared" si="0"/>
        <v>4</v>
      </c>
      <c r="K72" s="22"/>
      <c r="L72" s="23"/>
      <c r="M72" s="24"/>
      <c r="N72" s="24"/>
      <c r="O72" s="24"/>
      <c r="P72" s="24"/>
      <c r="Q72" s="25"/>
      <c r="R72" s="30"/>
      <c r="S72" s="26">
        <v>11</v>
      </c>
      <c r="T72" s="26">
        <v>240</v>
      </c>
      <c r="U72" s="27">
        <v>10</v>
      </c>
      <c r="W72" s="31">
        <f t="shared" si="8"/>
        <v>71280</v>
      </c>
      <c r="X72" s="31">
        <f t="shared" si="9"/>
        <v>0</v>
      </c>
      <c r="Z72" s="31">
        <f t="shared" si="12"/>
        <v>71280</v>
      </c>
      <c r="AB72" s="68">
        <f t="shared" si="10"/>
        <v>285.12</v>
      </c>
      <c r="AC72" s="68">
        <f t="shared" si="11"/>
        <v>0</v>
      </c>
    </row>
    <row r="73" spans="1:29" s="28" customFormat="1" ht="30" customHeight="1" x14ac:dyDescent="0.4">
      <c r="A73" s="18">
        <v>70</v>
      </c>
      <c r="B73" s="20" t="s">
        <v>103</v>
      </c>
      <c r="C73" s="20" t="s">
        <v>122</v>
      </c>
      <c r="D73" s="20"/>
      <c r="E73" s="20" t="s">
        <v>60</v>
      </c>
      <c r="F73" s="18" t="s">
        <v>123</v>
      </c>
      <c r="G73" s="18">
        <v>42</v>
      </c>
      <c r="H73" s="21">
        <v>6</v>
      </c>
      <c r="I73" s="29">
        <v>1</v>
      </c>
      <c r="J73" s="27">
        <f t="shared" ref="J73:J136" si="13">H73*I73</f>
        <v>6</v>
      </c>
      <c r="L73" s="23"/>
      <c r="M73" s="24"/>
      <c r="N73" s="24"/>
      <c r="O73" s="24"/>
      <c r="P73" s="24"/>
      <c r="Q73" s="25"/>
      <c r="R73" s="34"/>
      <c r="S73" s="26">
        <v>11</v>
      </c>
      <c r="T73" s="26">
        <v>240</v>
      </c>
      <c r="U73" s="27">
        <v>10</v>
      </c>
      <c r="W73" s="31">
        <f t="shared" si="8"/>
        <v>166320</v>
      </c>
      <c r="X73" s="31">
        <f t="shared" si="9"/>
        <v>0</v>
      </c>
      <c r="Z73" s="31">
        <f t="shared" si="12"/>
        <v>166320</v>
      </c>
      <c r="AB73" s="68">
        <f t="shared" si="10"/>
        <v>665.28000000000009</v>
      </c>
      <c r="AC73" s="68">
        <f t="shared" si="11"/>
        <v>0</v>
      </c>
    </row>
    <row r="74" spans="1:29" s="28" customFormat="1" ht="30" customHeight="1" x14ac:dyDescent="0.4">
      <c r="A74" s="18">
        <v>71</v>
      </c>
      <c r="B74" s="20" t="s">
        <v>103</v>
      </c>
      <c r="C74" s="20" t="s">
        <v>124</v>
      </c>
      <c r="D74" s="20"/>
      <c r="E74" s="20" t="s">
        <v>38</v>
      </c>
      <c r="F74" s="18" t="s">
        <v>44</v>
      </c>
      <c r="G74" s="18">
        <v>42</v>
      </c>
      <c r="H74" s="21">
        <v>6</v>
      </c>
      <c r="I74" s="21">
        <v>2</v>
      </c>
      <c r="J74" s="27">
        <f t="shared" si="13"/>
        <v>12</v>
      </c>
      <c r="L74" s="23"/>
      <c r="M74" s="24"/>
      <c r="N74" s="24"/>
      <c r="O74" s="24"/>
      <c r="P74" s="24"/>
      <c r="Q74" s="25"/>
      <c r="R74" s="34"/>
      <c r="S74" s="26">
        <v>5</v>
      </c>
      <c r="T74" s="26">
        <v>240</v>
      </c>
      <c r="U74" s="27">
        <v>10</v>
      </c>
      <c r="W74" s="31">
        <f t="shared" si="8"/>
        <v>151200</v>
      </c>
      <c r="X74" s="31">
        <f t="shared" si="9"/>
        <v>0</v>
      </c>
      <c r="Z74" s="31">
        <f t="shared" si="12"/>
        <v>151200</v>
      </c>
      <c r="AB74" s="68">
        <f t="shared" si="10"/>
        <v>302.39999999999998</v>
      </c>
      <c r="AC74" s="68">
        <f t="shared" si="11"/>
        <v>0</v>
      </c>
    </row>
    <row r="75" spans="1:29" s="28" customFormat="1" ht="30" customHeight="1" x14ac:dyDescent="0.4">
      <c r="A75" s="18">
        <v>72</v>
      </c>
      <c r="B75" s="20" t="s">
        <v>103</v>
      </c>
      <c r="C75" s="20" t="s">
        <v>117</v>
      </c>
      <c r="D75" s="20"/>
      <c r="E75" s="20" t="s">
        <v>80</v>
      </c>
      <c r="F75" s="18" t="s">
        <v>81</v>
      </c>
      <c r="G75" s="18">
        <v>36</v>
      </c>
      <c r="H75" s="21">
        <v>8</v>
      </c>
      <c r="I75" s="21">
        <v>2</v>
      </c>
      <c r="J75" s="27">
        <f t="shared" si="13"/>
        <v>16</v>
      </c>
      <c r="L75" s="23"/>
      <c r="M75" s="24"/>
      <c r="N75" s="24"/>
      <c r="O75" s="24"/>
      <c r="P75" s="24"/>
      <c r="Q75" s="25"/>
      <c r="R75" s="34"/>
      <c r="S75" s="26">
        <v>11</v>
      </c>
      <c r="T75" s="26">
        <v>240</v>
      </c>
      <c r="U75" s="27">
        <v>10</v>
      </c>
      <c r="W75" s="31">
        <f t="shared" si="8"/>
        <v>380160</v>
      </c>
      <c r="X75" s="31">
        <f t="shared" si="9"/>
        <v>0</v>
      </c>
      <c r="Z75" s="31">
        <f t="shared" si="12"/>
        <v>380160</v>
      </c>
      <c r="AB75" s="68">
        <f t="shared" si="10"/>
        <v>760.31999999999994</v>
      </c>
      <c r="AC75" s="68">
        <f t="shared" si="11"/>
        <v>0</v>
      </c>
    </row>
    <row r="76" spans="1:29" s="28" customFormat="1" ht="30" customHeight="1" x14ac:dyDescent="0.4">
      <c r="A76" s="18">
        <v>73</v>
      </c>
      <c r="B76" s="20" t="s">
        <v>103</v>
      </c>
      <c r="C76" s="20" t="s">
        <v>117</v>
      </c>
      <c r="D76" s="20"/>
      <c r="E76" s="20" t="s">
        <v>125</v>
      </c>
      <c r="F76" s="18" t="s">
        <v>126</v>
      </c>
      <c r="G76" s="18">
        <v>22</v>
      </c>
      <c r="H76" s="21">
        <v>2</v>
      </c>
      <c r="I76" s="21">
        <v>4</v>
      </c>
      <c r="J76" s="27">
        <f t="shared" si="13"/>
        <v>8</v>
      </c>
      <c r="L76" s="23"/>
      <c r="M76" s="24"/>
      <c r="N76" s="24"/>
      <c r="O76" s="24"/>
      <c r="P76" s="24"/>
      <c r="Q76" s="25"/>
      <c r="R76" s="34"/>
      <c r="S76" s="26">
        <v>11</v>
      </c>
      <c r="T76" s="26">
        <v>240</v>
      </c>
      <c r="U76" s="24">
        <v>10</v>
      </c>
      <c r="W76" s="31">
        <f t="shared" si="8"/>
        <v>116159.99999999999</v>
      </c>
      <c r="X76" s="31">
        <f t="shared" si="9"/>
        <v>0</v>
      </c>
      <c r="Z76" s="31">
        <f t="shared" si="12"/>
        <v>116159.99999999999</v>
      </c>
      <c r="AB76" s="68">
        <f t="shared" si="10"/>
        <v>116.16</v>
      </c>
      <c r="AC76" s="68">
        <f t="shared" si="11"/>
        <v>0</v>
      </c>
    </row>
    <row r="77" spans="1:29" s="28" customFormat="1" ht="30" customHeight="1" x14ac:dyDescent="0.4">
      <c r="A77" s="18">
        <v>74</v>
      </c>
      <c r="B77" s="20" t="s">
        <v>103</v>
      </c>
      <c r="C77" s="20" t="s">
        <v>127</v>
      </c>
      <c r="D77" s="20"/>
      <c r="E77" s="20" t="s">
        <v>60</v>
      </c>
      <c r="F77" s="18" t="s">
        <v>65</v>
      </c>
      <c r="G77" s="18">
        <v>42</v>
      </c>
      <c r="H77" s="21">
        <v>2</v>
      </c>
      <c r="I77" s="29">
        <v>1</v>
      </c>
      <c r="J77" s="27">
        <f t="shared" si="13"/>
        <v>2</v>
      </c>
      <c r="L77" s="23"/>
      <c r="M77" s="24"/>
      <c r="N77" s="24"/>
      <c r="O77" s="24"/>
      <c r="P77" s="24"/>
      <c r="Q77" s="25"/>
      <c r="R77" s="34"/>
      <c r="S77" s="26">
        <v>5</v>
      </c>
      <c r="T77" s="26">
        <v>240</v>
      </c>
      <c r="U77" s="24">
        <v>10</v>
      </c>
      <c r="W77" s="31">
        <f t="shared" si="8"/>
        <v>25200</v>
      </c>
      <c r="X77" s="31">
        <f t="shared" si="9"/>
        <v>0</v>
      </c>
      <c r="Z77" s="31">
        <f t="shared" si="12"/>
        <v>25200</v>
      </c>
      <c r="AB77" s="68">
        <f t="shared" si="10"/>
        <v>100.80000000000001</v>
      </c>
      <c r="AC77" s="68">
        <f t="shared" si="11"/>
        <v>0</v>
      </c>
    </row>
    <row r="78" spans="1:29" s="28" customFormat="1" ht="30" customHeight="1" x14ac:dyDescent="0.4">
      <c r="A78" s="18">
        <v>75</v>
      </c>
      <c r="B78" s="20" t="s">
        <v>103</v>
      </c>
      <c r="C78" s="20" t="s">
        <v>128</v>
      </c>
      <c r="D78" s="20"/>
      <c r="E78" s="20" t="s">
        <v>129</v>
      </c>
      <c r="F78" s="18" t="s">
        <v>130</v>
      </c>
      <c r="G78" s="18">
        <v>100</v>
      </c>
      <c r="H78" s="21">
        <v>2</v>
      </c>
      <c r="I78" s="29">
        <v>1</v>
      </c>
      <c r="J78" s="27">
        <f t="shared" si="13"/>
        <v>2</v>
      </c>
      <c r="L78" s="23"/>
      <c r="M78" s="24"/>
      <c r="N78" s="24"/>
      <c r="O78" s="24"/>
      <c r="P78" s="24"/>
      <c r="Q78" s="25"/>
      <c r="R78" s="34"/>
      <c r="S78" s="26">
        <v>5</v>
      </c>
      <c r="T78" s="26">
        <v>240</v>
      </c>
      <c r="U78" s="24">
        <v>10</v>
      </c>
      <c r="W78" s="31">
        <f t="shared" si="8"/>
        <v>60000</v>
      </c>
      <c r="X78" s="31">
        <f t="shared" si="9"/>
        <v>0</v>
      </c>
      <c r="Z78" s="31">
        <f t="shared" si="12"/>
        <v>60000</v>
      </c>
      <c r="AB78" s="68">
        <f t="shared" si="10"/>
        <v>240</v>
      </c>
      <c r="AC78" s="68">
        <f t="shared" si="11"/>
        <v>0</v>
      </c>
    </row>
    <row r="79" spans="1:29" s="28" customFormat="1" ht="30" customHeight="1" x14ac:dyDescent="0.4">
      <c r="A79" s="18">
        <v>76</v>
      </c>
      <c r="B79" s="20" t="s">
        <v>103</v>
      </c>
      <c r="C79" s="20" t="s">
        <v>131</v>
      </c>
      <c r="D79" s="20"/>
      <c r="E79" s="20" t="s">
        <v>60</v>
      </c>
      <c r="F79" s="18" t="s">
        <v>65</v>
      </c>
      <c r="G79" s="18">
        <v>42</v>
      </c>
      <c r="H79" s="21">
        <v>4</v>
      </c>
      <c r="I79" s="29">
        <v>1</v>
      </c>
      <c r="J79" s="27">
        <f t="shared" si="13"/>
        <v>4</v>
      </c>
      <c r="L79" s="23"/>
      <c r="M79" s="24"/>
      <c r="N79" s="24"/>
      <c r="O79" s="24"/>
      <c r="P79" s="24"/>
      <c r="Q79" s="25"/>
      <c r="R79" s="34"/>
      <c r="S79" s="26">
        <v>5</v>
      </c>
      <c r="T79" s="26">
        <v>240</v>
      </c>
      <c r="U79" s="24">
        <v>10</v>
      </c>
      <c r="W79" s="31">
        <f t="shared" si="8"/>
        <v>50400</v>
      </c>
      <c r="X79" s="31">
        <f t="shared" si="9"/>
        <v>0</v>
      </c>
      <c r="Z79" s="31">
        <f t="shared" si="12"/>
        <v>50400</v>
      </c>
      <c r="AB79" s="68">
        <f t="shared" si="10"/>
        <v>201.60000000000002</v>
      </c>
      <c r="AC79" s="68">
        <f t="shared" si="11"/>
        <v>0</v>
      </c>
    </row>
    <row r="80" spans="1:29" s="28" customFormat="1" ht="30" customHeight="1" x14ac:dyDescent="0.4">
      <c r="A80" s="18">
        <v>77</v>
      </c>
      <c r="B80" s="20" t="s">
        <v>103</v>
      </c>
      <c r="C80" s="20" t="s">
        <v>132</v>
      </c>
      <c r="D80" s="20" t="s">
        <v>133</v>
      </c>
      <c r="E80" s="20" t="s">
        <v>77</v>
      </c>
      <c r="F80" s="18" t="s">
        <v>78</v>
      </c>
      <c r="G80" s="18">
        <v>27</v>
      </c>
      <c r="H80" s="21">
        <v>62</v>
      </c>
      <c r="I80" s="29">
        <v>1</v>
      </c>
      <c r="J80" s="27">
        <f t="shared" si="13"/>
        <v>62</v>
      </c>
      <c r="L80" s="23"/>
      <c r="M80" s="24"/>
      <c r="N80" s="24"/>
      <c r="O80" s="24"/>
      <c r="P80" s="24"/>
      <c r="Q80" s="25"/>
      <c r="R80" s="34"/>
      <c r="S80" s="26">
        <v>11</v>
      </c>
      <c r="T80" s="26">
        <v>240</v>
      </c>
      <c r="U80" s="24">
        <v>10</v>
      </c>
      <c r="W80" s="31">
        <f t="shared" si="8"/>
        <v>1104840</v>
      </c>
      <c r="X80" s="31">
        <f t="shared" si="9"/>
        <v>0</v>
      </c>
      <c r="Z80" s="31">
        <f t="shared" si="12"/>
        <v>1104840</v>
      </c>
      <c r="AB80" s="68">
        <f t="shared" si="10"/>
        <v>4419.3599999999997</v>
      </c>
      <c r="AC80" s="68">
        <f t="shared" si="11"/>
        <v>0</v>
      </c>
    </row>
    <row r="81" spans="1:29" s="28" customFormat="1" ht="30" customHeight="1" x14ac:dyDescent="0.4">
      <c r="A81" s="18">
        <v>78</v>
      </c>
      <c r="B81" s="20" t="s">
        <v>103</v>
      </c>
      <c r="C81" s="20" t="s">
        <v>134</v>
      </c>
      <c r="D81" s="20" t="s">
        <v>135</v>
      </c>
      <c r="E81" s="20" t="s">
        <v>136</v>
      </c>
      <c r="F81" s="18" t="s">
        <v>33</v>
      </c>
      <c r="G81" s="18">
        <v>36</v>
      </c>
      <c r="H81" s="21">
        <v>4</v>
      </c>
      <c r="I81" s="21">
        <v>4</v>
      </c>
      <c r="J81" s="27">
        <f t="shared" si="13"/>
        <v>16</v>
      </c>
      <c r="L81" s="23"/>
      <c r="M81" s="24"/>
      <c r="N81" s="24"/>
      <c r="O81" s="24"/>
      <c r="P81" s="24"/>
      <c r="Q81" s="25"/>
      <c r="R81" s="34"/>
      <c r="S81" s="26">
        <v>5</v>
      </c>
      <c r="T81" s="26">
        <v>240</v>
      </c>
      <c r="U81" s="24">
        <v>10</v>
      </c>
      <c r="W81" s="31">
        <f t="shared" si="8"/>
        <v>172800</v>
      </c>
      <c r="X81" s="31">
        <f t="shared" si="9"/>
        <v>0</v>
      </c>
      <c r="Z81" s="31">
        <f t="shared" si="12"/>
        <v>172800</v>
      </c>
      <c r="AB81" s="68">
        <f t="shared" si="10"/>
        <v>172.79999999999998</v>
      </c>
      <c r="AC81" s="68">
        <f t="shared" si="11"/>
        <v>0</v>
      </c>
    </row>
    <row r="82" spans="1:29" s="28" customFormat="1" ht="30" customHeight="1" x14ac:dyDescent="0.4">
      <c r="A82" s="18">
        <v>79</v>
      </c>
      <c r="B82" s="20" t="s">
        <v>103</v>
      </c>
      <c r="C82" s="20" t="s">
        <v>134</v>
      </c>
      <c r="D82" s="20"/>
      <c r="E82" s="20" t="s">
        <v>77</v>
      </c>
      <c r="F82" s="18" t="s">
        <v>78</v>
      </c>
      <c r="G82" s="18">
        <v>27</v>
      </c>
      <c r="H82" s="21">
        <v>2</v>
      </c>
      <c r="I82" s="29">
        <v>1</v>
      </c>
      <c r="J82" s="27">
        <f t="shared" si="13"/>
        <v>2</v>
      </c>
      <c r="L82" s="23"/>
      <c r="M82" s="24"/>
      <c r="N82" s="24"/>
      <c r="O82" s="24"/>
      <c r="P82" s="24"/>
      <c r="Q82" s="25"/>
      <c r="R82" s="34"/>
      <c r="S82" s="26">
        <v>5</v>
      </c>
      <c r="T82" s="26">
        <v>240</v>
      </c>
      <c r="U82" s="24">
        <v>10</v>
      </c>
      <c r="W82" s="31">
        <f t="shared" si="8"/>
        <v>16200</v>
      </c>
      <c r="X82" s="31">
        <f t="shared" si="9"/>
        <v>0</v>
      </c>
      <c r="Z82" s="31">
        <f t="shared" si="12"/>
        <v>16200</v>
      </c>
      <c r="AB82" s="68">
        <f t="shared" si="10"/>
        <v>64.800000000000011</v>
      </c>
      <c r="AC82" s="68">
        <f t="shared" si="11"/>
        <v>0</v>
      </c>
    </row>
    <row r="83" spans="1:29" s="28" customFormat="1" ht="30" customHeight="1" x14ac:dyDescent="0.4">
      <c r="A83" s="18">
        <v>80</v>
      </c>
      <c r="B83" s="20" t="s">
        <v>103</v>
      </c>
      <c r="C83" s="20" t="s">
        <v>137</v>
      </c>
      <c r="D83" s="20"/>
      <c r="E83" s="20" t="s">
        <v>136</v>
      </c>
      <c r="F83" s="18" t="s">
        <v>33</v>
      </c>
      <c r="G83" s="18">
        <v>36</v>
      </c>
      <c r="H83" s="21">
        <v>4</v>
      </c>
      <c r="I83" s="24">
        <v>4</v>
      </c>
      <c r="J83" s="27">
        <f t="shared" si="13"/>
        <v>16</v>
      </c>
      <c r="L83" s="23"/>
      <c r="M83" s="24"/>
      <c r="N83" s="24"/>
      <c r="O83" s="24"/>
      <c r="P83" s="24"/>
      <c r="Q83" s="25"/>
      <c r="R83" s="34"/>
      <c r="S83" s="26">
        <v>5</v>
      </c>
      <c r="T83" s="26">
        <v>240</v>
      </c>
      <c r="U83" s="24">
        <v>10</v>
      </c>
      <c r="W83" s="31">
        <f t="shared" si="8"/>
        <v>172800</v>
      </c>
      <c r="X83" s="31">
        <f t="shared" si="9"/>
        <v>0</v>
      </c>
      <c r="Z83" s="31">
        <f t="shared" si="12"/>
        <v>172800</v>
      </c>
      <c r="AB83" s="68">
        <f t="shared" si="10"/>
        <v>172.79999999999998</v>
      </c>
      <c r="AC83" s="68">
        <f t="shared" si="11"/>
        <v>0</v>
      </c>
    </row>
    <row r="84" spans="1:29" s="28" customFormat="1" ht="30" customHeight="1" x14ac:dyDescent="0.4">
      <c r="A84" s="18">
        <v>81</v>
      </c>
      <c r="B84" s="20" t="s">
        <v>103</v>
      </c>
      <c r="C84" s="20" t="s">
        <v>138</v>
      </c>
      <c r="D84" s="20"/>
      <c r="E84" s="20" t="s">
        <v>129</v>
      </c>
      <c r="F84" s="18" t="s">
        <v>139</v>
      </c>
      <c r="G84" s="18">
        <v>100</v>
      </c>
      <c r="H84" s="21">
        <v>1</v>
      </c>
      <c r="I84" s="29">
        <v>1</v>
      </c>
      <c r="J84" s="27">
        <f t="shared" si="13"/>
        <v>1</v>
      </c>
      <c r="L84" s="23"/>
      <c r="M84" s="24"/>
      <c r="N84" s="24"/>
      <c r="O84" s="24"/>
      <c r="P84" s="24"/>
      <c r="Q84" s="25"/>
      <c r="R84" s="34"/>
      <c r="S84" s="26">
        <v>5</v>
      </c>
      <c r="T84" s="26">
        <v>240</v>
      </c>
      <c r="U84" s="24">
        <v>10</v>
      </c>
      <c r="W84" s="31">
        <f t="shared" si="8"/>
        <v>30000</v>
      </c>
      <c r="X84" s="31">
        <f t="shared" si="9"/>
        <v>0</v>
      </c>
      <c r="Z84" s="31">
        <f t="shared" si="12"/>
        <v>30000</v>
      </c>
      <c r="AB84" s="68">
        <f t="shared" si="10"/>
        <v>120</v>
      </c>
      <c r="AC84" s="68">
        <f t="shared" si="11"/>
        <v>0</v>
      </c>
    </row>
    <row r="85" spans="1:29" s="28" customFormat="1" ht="30" customHeight="1" x14ac:dyDescent="0.4">
      <c r="A85" s="18">
        <v>82</v>
      </c>
      <c r="B85" s="20" t="s">
        <v>103</v>
      </c>
      <c r="C85" s="20" t="s">
        <v>140</v>
      </c>
      <c r="D85" s="20" t="s">
        <v>141</v>
      </c>
      <c r="E85" s="20" t="s">
        <v>77</v>
      </c>
      <c r="F85" s="18" t="s">
        <v>78</v>
      </c>
      <c r="G85" s="18">
        <v>27</v>
      </c>
      <c r="H85" s="21">
        <v>53</v>
      </c>
      <c r="I85" s="29">
        <v>1</v>
      </c>
      <c r="J85" s="27">
        <f t="shared" si="13"/>
        <v>53</v>
      </c>
      <c r="L85" s="23"/>
      <c r="M85" s="24"/>
      <c r="N85" s="24"/>
      <c r="O85" s="24"/>
      <c r="P85" s="24"/>
      <c r="Q85" s="25"/>
      <c r="R85" s="34"/>
      <c r="S85" s="26">
        <v>11</v>
      </c>
      <c r="T85" s="26">
        <v>240</v>
      </c>
      <c r="U85" s="24">
        <v>10</v>
      </c>
      <c r="W85" s="31">
        <f t="shared" si="8"/>
        <v>944460</v>
      </c>
      <c r="X85" s="31">
        <f t="shared" si="9"/>
        <v>0</v>
      </c>
      <c r="Z85" s="31">
        <f t="shared" si="12"/>
        <v>944460</v>
      </c>
      <c r="AB85" s="68">
        <f t="shared" si="10"/>
        <v>3777.84</v>
      </c>
      <c r="AC85" s="68">
        <f t="shared" si="11"/>
        <v>0</v>
      </c>
    </row>
    <row r="86" spans="1:29" s="28" customFormat="1" ht="30" customHeight="1" x14ac:dyDescent="0.4">
      <c r="A86" s="18">
        <v>83</v>
      </c>
      <c r="B86" s="20" t="s">
        <v>103</v>
      </c>
      <c r="C86" s="20" t="s">
        <v>142</v>
      </c>
      <c r="D86" s="20"/>
      <c r="E86" s="20" t="s">
        <v>105</v>
      </c>
      <c r="F86" s="18" t="s">
        <v>106</v>
      </c>
      <c r="G86" s="18">
        <v>55</v>
      </c>
      <c r="H86" s="21">
        <v>3</v>
      </c>
      <c r="I86" s="21">
        <v>2</v>
      </c>
      <c r="J86" s="27">
        <f t="shared" si="13"/>
        <v>6</v>
      </c>
      <c r="L86" s="23"/>
      <c r="M86" s="24"/>
      <c r="N86" s="24"/>
      <c r="O86" s="24"/>
      <c r="P86" s="24"/>
      <c r="Q86" s="25"/>
      <c r="R86" s="34"/>
      <c r="S86" s="26">
        <v>5</v>
      </c>
      <c r="T86" s="26">
        <v>240</v>
      </c>
      <c r="U86" s="24">
        <v>10</v>
      </c>
      <c r="W86" s="31">
        <f t="shared" si="8"/>
        <v>99000</v>
      </c>
      <c r="X86" s="31">
        <f t="shared" si="9"/>
        <v>0</v>
      </c>
      <c r="Z86" s="31">
        <f t="shared" si="12"/>
        <v>99000</v>
      </c>
      <c r="AB86" s="68">
        <f t="shared" si="10"/>
        <v>198.00000000000003</v>
      </c>
      <c r="AC86" s="68">
        <f t="shared" si="11"/>
        <v>0</v>
      </c>
    </row>
    <row r="87" spans="1:29" s="28" customFormat="1" ht="30" customHeight="1" x14ac:dyDescent="0.4">
      <c r="A87" s="18">
        <v>84</v>
      </c>
      <c r="B87" s="20" t="s">
        <v>103</v>
      </c>
      <c r="C87" s="20" t="s">
        <v>143</v>
      </c>
      <c r="D87" s="20"/>
      <c r="E87" s="20" t="s">
        <v>105</v>
      </c>
      <c r="F87" s="18" t="s">
        <v>106</v>
      </c>
      <c r="G87" s="18">
        <v>55</v>
      </c>
      <c r="H87" s="21">
        <v>2</v>
      </c>
      <c r="I87" s="21">
        <v>2</v>
      </c>
      <c r="J87" s="27">
        <f t="shared" si="13"/>
        <v>4</v>
      </c>
      <c r="L87" s="23"/>
      <c r="M87" s="24"/>
      <c r="N87" s="24"/>
      <c r="O87" s="24"/>
      <c r="P87" s="24"/>
      <c r="Q87" s="25"/>
      <c r="R87" s="34"/>
      <c r="S87" s="26">
        <v>5</v>
      </c>
      <c r="T87" s="26">
        <v>240</v>
      </c>
      <c r="U87" s="24">
        <v>10</v>
      </c>
      <c r="W87" s="31">
        <f t="shared" si="8"/>
        <v>66000</v>
      </c>
      <c r="X87" s="31">
        <f t="shared" si="9"/>
        <v>0</v>
      </c>
      <c r="Z87" s="31">
        <f t="shared" si="12"/>
        <v>66000</v>
      </c>
      <c r="AB87" s="68">
        <f t="shared" si="10"/>
        <v>132</v>
      </c>
      <c r="AC87" s="68">
        <f t="shared" si="11"/>
        <v>0</v>
      </c>
    </row>
    <row r="88" spans="1:29" s="28" customFormat="1" ht="30" customHeight="1" x14ac:dyDescent="0.4">
      <c r="A88" s="18">
        <v>85</v>
      </c>
      <c r="B88" s="20" t="s">
        <v>103</v>
      </c>
      <c r="C88" s="20" t="s">
        <v>143</v>
      </c>
      <c r="D88" s="20"/>
      <c r="E88" s="20" t="s">
        <v>29</v>
      </c>
      <c r="F88" s="18" t="s">
        <v>30</v>
      </c>
      <c r="G88" s="18">
        <v>24</v>
      </c>
      <c r="H88" s="21">
        <v>2</v>
      </c>
      <c r="I88" s="29">
        <v>1</v>
      </c>
      <c r="J88" s="27">
        <f t="shared" si="13"/>
        <v>2</v>
      </c>
      <c r="L88" s="23"/>
      <c r="M88" s="24"/>
      <c r="N88" s="24"/>
      <c r="O88" s="24"/>
      <c r="P88" s="24"/>
      <c r="Q88" s="25"/>
      <c r="R88" s="34"/>
      <c r="S88" s="26">
        <v>5</v>
      </c>
      <c r="T88" s="26">
        <v>240</v>
      </c>
      <c r="U88" s="24">
        <v>10</v>
      </c>
      <c r="W88" s="31">
        <f t="shared" si="8"/>
        <v>14400</v>
      </c>
      <c r="X88" s="31">
        <f t="shared" si="9"/>
        <v>0</v>
      </c>
      <c r="Z88" s="31">
        <f t="shared" si="12"/>
        <v>14400</v>
      </c>
      <c r="AB88" s="68">
        <f t="shared" si="10"/>
        <v>57.599999999999994</v>
      </c>
      <c r="AC88" s="68">
        <f t="shared" si="11"/>
        <v>0</v>
      </c>
    </row>
    <row r="89" spans="1:29" s="28" customFormat="1" ht="30" customHeight="1" x14ac:dyDescent="0.4">
      <c r="A89" s="18">
        <v>86</v>
      </c>
      <c r="B89" s="20" t="s">
        <v>103</v>
      </c>
      <c r="C89" s="20" t="s">
        <v>83</v>
      </c>
      <c r="D89" s="20"/>
      <c r="E89" s="20" t="s">
        <v>60</v>
      </c>
      <c r="F89" s="18" t="s">
        <v>84</v>
      </c>
      <c r="G89" s="18">
        <v>42</v>
      </c>
      <c r="H89" s="21">
        <v>1</v>
      </c>
      <c r="I89" s="24">
        <v>1</v>
      </c>
      <c r="J89" s="27">
        <f t="shared" si="13"/>
        <v>1</v>
      </c>
      <c r="L89" s="23"/>
      <c r="M89" s="24"/>
      <c r="N89" s="24"/>
      <c r="O89" s="24"/>
      <c r="P89" s="24"/>
      <c r="Q89" s="25"/>
      <c r="R89" s="34"/>
      <c r="S89" s="26">
        <v>5</v>
      </c>
      <c r="T89" s="26">
        <v>240</v>
      </c>
      <c r="U89" s="24">
        <v>10</v>
      </c>
      <c r="W89" s="31">
        <f t="shared" si="8"/>
        <v>12600</v>
      </c>
      <c r="X89" s="31">
        <f t="shared" si="9"/>
        <v>0</v>
      </c>
      <c r="Z89" s="31">
        <f t="shared" si="12"/>
        <v>12600</v>
      </c>
      <c r="AB89" s="68">
        <f t="shared" si="10"/>
        <v>50.400000000000006</v>
      </c>
      <c r="AC89" s="68">
        <f t="shared" si="11"/>
        <v>0</v>
      </c>
    </row>
    <row r="90" spans="1:29" s="28" customFormat="1" ht="30" customHeight="1" x14ac:dyDescent="0.4">
      <c r="A90" s="18">
        <v>87</v>
      </c>
      <c r="B90" s="20" t="s">
        <v>103</v>
      </c>
      <c r="C90" s="20" t="s">
        <v>144</v>
      </c>
      <c r="D90" s="20"/>
      <c r="E90" s="20" t="s">
        <v>145</v>
      </c>
      <c r="F90" s="18" t="s">
        <v>146</v>
      </c>
      <c r="G90" s="18">
        <v>55</v>
      </c>
      <c r="H90" s="21">
        <v>5</v>
      </c>
      <c r="I90" s="24">
        <v>4</v>
      </c>
      <c r="J90" s="27">
        <f t="shared" si="13"/>
        <v>20</v>
      </c>
      <c r="L90" s="23"/>
      <c r="M90" s="24"/>
      <c r="N90" s="24"/>
      <c r="O90" s="24"/>
      <c r="P90" s="24"/>
      <c r="Q90" s="25"/>
      <c r="R90" s="34"/>
      <c r="S90" s="26">
        <v>5</v>
      </c>
      <c r="T90" s="26">
        <v>240</v>
      </c>
      <c r="U90" s="24">
        <v>10</v>
      </c>
      <c r="W90" s="31">
        <f t="shared" si="8"/>
        <v>330000</v>
      </c>
      <c r="X90" s="31">
        <f t="shared" si="9"/>
        <v>0</v>
      </c>
      <c r="Z90" s="31">
        <f t="shared" si="12"/>
        <v>330000</v>
      </c>
      <c r="AB90" s="68">
        <f t="shared" si="10"/>
        <v>330</v>
      </c>
      <c r="AC90" s="68">
        <f t="shared" si="11"/>
        <v>0</v>
      </c>
    </row>
    <row r="91" spans="1:29" s="28" customFormat="1" ht="30" customHeight="1" x14ac:dyDescent="0.4">
      <c r="A91" s="18">
        <v>88</v>
      </c>
      <c r="B91" s="20" t="s">
        <v>103</v>
      </c>
      <c r="C91" s="20" t="s">
        <v>147</v>
      </c>
      <c r="D91" s="20" t="s">
        <v>148</v>
      </c>
      <c r="E91" s="20" t="s">
        <v>149</v>
      </c>
      <c r="F91" s="18" t="s">
        <v>150</v>
      </c>
      <c r="G91" s="18">
        <v>34</v>
      </c>
      <c r="H91" s="21">
        <v>85</v>
      </c>
      <c r="I91" s="21">
        <v>2</v>
      </c>
      <c r="J91" s="27">
        <f t="shared" si="13"/>
        <v>170</v>
      </c>
      <c r="L91" s="23"/>
      <c r="M91" s="24"/>
      <c r="N91" s="24"/>
      <c r="O91" s="24"/>
      <c r="P91" s="24"/>
      <c r="Q91" s="25"/>
      <c r="R91" s="34"/>
      <c r="S91" s="26">
        <v>11</v>
      </c>
      <c r="T91" s="26">
        <v>240</v>
      </c>
      <c r="U91" s="24">
        <v>10</v>
      </c>
      <c r="W91" s="31">
        <f t="shared" si="8"/>
        <v>3814800</v>
      </c>
      <c r="X91" s="31">
        <f t="shared" si="9"/>
        <v>0</v>
      </c>
      <c r="Z91" s="31">
        <f t="shared" si="12"/>
        <v>3814800</v>
      </c>
      <c r="AB91" s="68">
        <f t="shared" si="10"/>
        <v>7629.6</v>
      </c>
      <c r="AC91" s="68">
        <f t="shared" si="11"/>
        <v>0</v>
      </c>
    </row>
    <row r="92" spans="1:29" s="28" customFormat="1" ht="30" customHeight="1" x14ac:dyDescent="0.4">
      <c r="A92" s="18">
        <v>89</v>
      </c>
      <c r="B92" s="20" t="s">
        <v>103</v>
      </c>
      <c r="C92" s="20" t="s">
        <v>147</v>
      </c>
      <c r="D92" s="20"/>
      <c r="E92" s="20" t="s">
        <v>38</v>
      </c>
      <c r="F92" s="18" t="s">
        <v>99</v>
      </c>
      <c r="G92" s="18">
        <v>42</v>
      </c>
      <c r="H92" s="21">
        <v>3</v>
      </c>
      <c r="I92" s="21">
        <v>2</v>
      </c>
      <c r="J92" s="27">
        <f t="shared" si="13"/>
        <v>6</v>
      </c>
      <c r="L92" s="23"/>
      <c r="M92" s="24"/>
      <c r="N92" s="24"/>
      <c r="O92" s="24"/>
      <c r="P92" s="24"/>
      <c r="Q92" s="25"/>
      <c r="R92" s="34"/>
      <c r="S92" s="26">
        <v>11</v>
      </c>
      <c r="T92" s="26">
        <v>240</v>
      </c>
      <c r="U92" s="24">
        <v>10</v>
      </c>
      <c r="W92" s="31">
        <f t="shared" si="8"/>
        <v>166320</v>
      </c>
      <c r="X92" s="31">
        <f t="shared" si="9"/>
        <v>0</v>
      </c>
      <c r="Z92" s="31">
        <f t="shared" si="12"/>
        <v>166320</v>
      </c>
      <c r="AB92" s="68">
        <f t="shared" si="10"/>
        <v>332.64000000000004</v>
      </c>
      <c r="AC92" s="68">
        <f t="shared" si="11"/>
        <v>0</v>
      </c>
    </row>
    <row r="93" spans="1:29" s="28" customFormat="1" ht="30" customHeight="1" x14ac:dyDescent="0.4">
      <c r="A93" s="18">
        <v>90</v>
      </c>
      <c r="B93" s="20" t="s">
        <v>103</v>
      </c>
      <c r="C93" s="20" t="s">
        <v>151</v>
      </c>
      <c r="D93" s="20"/>
      <c r="E93" s="20" t="s">
        <v>47</v>
      </c>
      <c r="F93" s="18" t="s">
        <v>54</v>
      </c>
      <c r="G93" s="18">
        <v>22</v>
      </c>
      <c r="H93" s="21">
        <v>1</v>
      </c>
      <c r="I93" s="29">
        <v>1</v>
      </c>
      <c r="J93" s="27">
        <f t="shared" si="13"/>
        <v>1</v>
      </c>
      <c r="L93" s="23"/>
      <c r="M93" s="24"/>
      <c r="N93" s="24"/>
      <c r="O93" s="24"/>
      <c r="P93" s="24"/>
      <c r="Q93" s="25"/>
      <c r="R93" s="34"/>
      <c r="S93" s="26">
        <v>5</v>
      </c>
      <c r="T93" s="26">
        <v>240</v>
      </c>
      <c r="U93" s="24">
        <v>10</v>
      </c>
      <c r="W93" s="31">
        <f t="shared" si="8"/>
        <v>6600</v>
      </c>
      <c r="X93" s="31">
        <f t="shared" si="9"/>
        <v>0</v>
      </c>
      <c r="Z93" s="31">
        <f t="shared" si="12"/>
        <v>6600</v>
      </c>
      <c r="AB93" s="68">
        <f t="shared" si="10"/>
        <v>26.4</v>
      </c>
      <c r="AC93" s="68">
        <f t="shared" si="11"/>
        <v>0</v>
      </c>
    </row>
    <row r="94" spans="1:29" s="28" customFormat="1" ht="30" customHeight="1" x14ac:dyDescent="0.4">
      <c r="A94" s="18">
        <v>91</v>
      </c>
      <c r="B94" s="20" t="s">
        <v>103</v>
      </c>
      <c r="C94" s="20" t="s">
        <v>71</v>
      </c>
      <c r="D94" s="20"/>
      <c r="E94" s="20" t="s">
        <v>60</v>
      </c>
      <c r="F94" s="18" t="s">
        <v>65</v>
      </c>
      <c r="G94" s="18">
        <v>42</v>
      </c>
      <c r="H94" s="21">
        <v>1</v>
      </c>
      <c r="I94" s="29">
        <v>1</v>
      </c>
      <c r="J94" s="27">
        <f t="shared" si="13"/>
        <v>1</v>
      </c>
      <c r="L94" s="23"/>
      <c r="M94" s="24"/>
      <c r="N94" s="24"/>
      <c r="O94" s="24"/>
      <c r="P94" s="24"/>
      <c r="Q94" s="33"/>
      <c r="R94" s="34"/>
      <c r="S94" s="26">
        <v>5</v>
      </c>
      <c r="T94" s="26">
        <v>240</v>
      </c>
      <c r="U94" s="24">
        <v>10</v>
      </c>
      <c r="W94" s="31">
        <f t="shared" si="8"/>
        <v>12600</v>
      </c>
      <c r="X94" s="31">
        <f t="shared" si="9"/>
        <v>0</v>
      </c>
      <c r="Z94" s="31">
        <f t="shared" si="12"/>
        <v>12600</v>
      </c>
      <c r="AB94" s="68">
        <f t="shared" si="10"/>
        <v>50.400000000000006</v>
      </c>
      <c r="AC94" s="68">
        <f t="shared" si="11"/>
        <v>0</v>
      </c>
    </row>
    <row r="95" spans="1:29" s="28" customFormat="1" ht="30" customHeight="1" x14ac:dyDescent="0.4">
      <c r="A95" s="18">
        <v>92</v>
      </c>
      <c r="B95" s="20" t="s">
        <v>103</v>
      </c>
      <c r="C95" s="20" t="s">
        <v>152</v>
      </c>
      <c r="D95" s="20"/>
      <c r="E95" s="20" t="s">
        <v>105</v>
      </c>
      <c r="F95" s="18" t="s">
        <v>106</v>
      </c>
      <c r="G95" s="18">
        <v>55</v>
      </c>
      <c r="H95" s="21">
        <v>2</v>
      </c>
      <c r="I95" s="21">
        <v>2</v>
      </c>
      <c r="J95" s="27">
        <f t="shared" si="13"/>
        <v>4</v>
      </c>
      <c r="L95" s="23"/>
      <c r="M95" s="24"/>
      <c r="N95" s="24"/>
      <c r="O95" s="24"/>
      <c r="P95" s="24"/>
      <c r="Q95" s="33"/>
      <c r="R95" s="34"/>
      <c r="S95" s="26">
        <v>5</v>
      </c>
      <c r="T95" s="26">
        <v>240</v>
      </c>
      <c r="U95" s="24">
        <v>10</v>
      </c>
      <c r="W95" s="31">
        <f t="shared" si="8"/>
        <v>66000</v>
      </c>
      <c r="X95" s="31">
        <f t="shared" si="9"/>
        <v>0</v>
      </c>
      <c r="Z95" s="31">
        <f t="shared" si="12"/>
        <v>66000</v>
      </c>
      <c r="AB95" s="68">
        <f t="shared" si="10"/>
        <v>132</v>
      </c>
      <c r="AC95" s="68">
        <f t="shared" si="11"/>
        <v>0</v>
      </c>
    </row>
    <row r="96" spans="1:29" s="28" customFormat="1" ht="30" customHeight="1" x14ac:dyDescent="0.4">
      <c r="A96" s="18">
        <v>93</v>
      </c>
      <c r="B96" s="20" t="s">
        <v>103</v>
      </c>
      <c r="C96" s="20" t="s">
        <v>152</v>
      </c>
      <c r="D96" s="20"/>
      <c r="E96" s="20" t="s">
        <v>29</v>
      </c>
      <c r="F96" s="18" t="s">
        <v>30</v>
      </c>
      <c r="G96" s="18">
        <v>24</v>
      </c>
      <c r="H96" s="21">
        <v>2</v>
      </c>
      <c r="I96" s="29">
        <v>1</v>
      </c>
      <c r="J96" s="27">
        <f t="shared" si="13"/>
        <v>2</v>
      </c>
      <c r="L96" s="23"/>
      <c r="M96" s="24"/>
      <c r="N96" s="24"/>
      <c r="O96" s="24"/>
      <c r="P96" s="24"/>
      <c r="Q96" s="33"/>
      <c r="R96" s="34"/>
      <c r="S96" s="26">
        <v>5</v>
      </c>
      <c r="T96" s="26">
        <v>240</v>
      </c>
      <c r="U96" s="24">
        <v>10</v>
      </c>
      <c r="W96" s="31">
        <f t="shared" si="8"/>
        <v>14400</v>
      </c>
      <c r="X96" s="31">
        <f t="shared" si="9"/>
        <v>0</v>
      </c>
      <c r="Z96" s="31">
        <f t="shared" si="12"/>
        <v>14400</v>
      </c>
      <c r="AB96" s="68">
        <f t="shared" si="10"/>
        <v>57.599999999999994</v>
      </c>
      <c r="AC96" s="68">
        <f t="shared" si="11"/>
        <v>0</v>
      </c>
    </row>
    <row r="97" spans="1:29" s="28" customFormat="1" ht="30" customHeight="1" x14ac:dyDescent="0.4">
      <c r="A97" s="18">
        <v>94</v>
      </c>
      <c r="B97" s="35"/>
      <c r="C97" s="20" t="s">
        <v>153</v>
      </c>
      <c r="D97" s="20"/>
      <c r="E97" s="20"/>
      <c r="F97" s="18"/>
      <c r="G97" s="18"/>
      <c r="H97" s="21"/>
      <c r="I97" s="24"/>
      <c r="J97" s="27"/>
      <c r="L97" s="23"/>
      <c r="M97" s="24"/>
      <c r="N97" s="24"/>
      <c r="O97" s="24"/>
      <c r="P97" s="24"/>
      <c r="Q97" s="33"/>
      <c r="R97" s="34"/>
      <c r="S97" s="26">
        <v>5</v>
      </c>
      <c r="T97" s="26">
        <v>240</v>
      </c>
      <c r="U97" s="24">
        <v>10</v>
      </c>
      <c r="W97" s="31"/>
      <c r="X97" s="31"/>
      <c r="Z97" s="31"/>
      <c r="AB97" s="68">
        <f t="shared" si="10"/>
        <v>0</v>
      </c>
      <c r="AC97" s="68">
        <f t="shared" si="11"/>
        <v>0</v>
      </c>
    </row>
    <row r="98" spans="1:29" s="28" customFormat="1" ht="30" customHeight="1" x14ac:dyDescent="0.4">
      <c r="A98" s="18">
        <v>95</v>
      </c>
      <c r="B98" s="20" t="s">
        <v>153</v>
      </c>
      <c r="C98" s="20" t="s">
        <v>154</v>
      </c>
      <c r="D98" s="20" t="s">
        <v>148</v>
      </c>
      <c r="E98" s="20" t="s">
        <v>60</v>
      </c>
      <c r="F98" s="18" t="s">
        <v>65</v>
      </c>
      <c r="G98" s="18">
        <v>42</v>
      </c>
      <c r="H98" s="21">
        <v>135</v>
      </c>
      <c r="I98" s="29">
        <v>1</v>
      </c>
      <c r="J98" s="27">
        <f t="shared" si="13"/>
        <v>135</v>
      </c>
      <c r="L98" s="23"/>
      <c r="M98" s="24"/>
      <c r="N98" s="24"/>
      <c r="O98" s="24"/>
      <c r="P98" s="24"/>
      <c r="Q98" s="33"/>
      <c r="R98" s="34"/>
      <c r="S98" s="26">
        <v>11</v>
      </c>
      <c r="T98" s="26">
        <v>240</v>
      </c>
      <c r="U98" s="24">
        <v>10</v>
      </c>
      <c r="W98" s="31">
        <f t="shared" ref="W98:W122" si="14">G98*J98*S98*T98*U98/1000*$T$1</f>
        <v>3742200</v>
      </c>
      <c r="X98" s="31">
        <f t="shared" ref="X98:X122" si="15">P98*Q98*S98*T98*U98/1000*$T$1</f>
        <v>0</v>
      </c>
      <c r="Z98" s="31">
        <f t="shared" si="12"/>
        <v>3742200</v>
      </c>
      <c r="AB98" s="68">
        <f t="shared" si="10"/>
        <v>14968.8</v>
      </c>
      <c r="AC98" s="68">
        <f t="shared" si="11"/>
        <v>0</v>
      </c>
    </row>
    <row r="99" spans="1:29" s="28" customFormat="1" ht="30" customHeight="1" x14ac:dyDescent="0.4">
      <c r="A99" s="18">
        <v>96</v>
      </c>
      <c r="B99" s="20" t="s">
        <v>153</v>
      </c>
      <c r="C99" s="20" t="s">
        <v>117</v>
      </c>
      <c r="D99" s="20"/>
      <c r="E99" s="20" t="s">
        <v>118</v>
      </c>
      <c r="F99" s="18" t="s">
        <v>119</v>
      </c>
      <c r="G99" s="18">
        <v>30</v>
      </c>
      <c r="H99" s="21">
        <v>12</v>
      </c>
      <c r="I99" s="29">
        <v>1</v>
      </c>
      <c r="J99" s="27">
        <f t="shared" si="13"/>
        <v>12</v>
      </c>
      <c r="L99" s="23"/>
      <c r="M99" s="24"/>
      <c r="N99" s="24"/>
      <c r="O99" s="24"/>
      <c r="P99" s="24"/>
      <c r="Q99" s="33"/>
      <c r="R99" s="34"/>
      <c r="S99" s="26">
        <v>11</v>
      </c>
      <c r="T99" s="26">
        <v>240</v>
      </c>
      <c r="U99" s="24">
        <v>10</v>
      </c>
      <c r="W99" s="31">
        <f t="shared" si="14"/>
        <v>237600</v>
      </c>
      <c r="X99" s="31">
        <f t="shared" si="15"/>
        <v>0</v>
      </c>
      <c r="Z99" s="31">
        <f t="shared" si="12"/>
        <v>237600</v>
      </c>
      <c r="AB99" s="68">
        <f t="shared" si="10"/>
        <v>950.4</v>
      </c>
      <c r="AC99" s="68">
        <f t="shared" si="11"/>
        <v>0</v>
      </c>
    </row>
    <row r="100" spans="1:29" s="28" customFormat="1" ht="30" customHeight="1" x14ac:dyDescent="0.4">
      <c r="A100" s="18">
        <v>97</v>
      </c>
      <c r="B100" s="20" t="s">
        <v>153</v>
      </c>
      <c r="C100" s="20" t="s">
        <v>117</v>
      </c>
      <c r="D100" s="20"/>
      <c r="E100" s="20" t="s">
        <v>129</v>
      </c>
      <c r="F100" s="18" t="s">
        <v>130</v>
      </c>
      <c r="G100" s="18">
        <v>100</v>
      </c>
      <c r="H100" s="21">
        <v>2</v>
      </c>
      <c r="I100" s="29">
        <v>1</v>
      </c>
      <c r="J100" s="27">
        <f t="shared" si="13"/>
        <v>2</v>
      </c>
      <c r="L100" s="23"/>
      <c r="M100" s="24"/>
      <c r="N100" s="24"/>
      <c r="O100" s="24"/>
      <c r="P100" s="24"/>
      <c r="Q100" s="33"/>
      <c r="R100" s="34"/>
      <c r="S100" s="26">
        <v>11</v>
      </c>
      <c r="T100" s="26">
        <v>240</v>
      </c>
      <c r="U100" s="24">
        <v>10</v>
      </c>
      <c r="W100" s="31">
        <f t="shared" si="14"/>
        <v>132000</v>
      </c>
      <c r="X100" s="31">
        <f t="shared" si="15"/>
        <v>0</v>
      </c>
      <c r="Z100" s="31">
        <f t="shared" si="12"/>
        <v>132000</v>
      </c>
      <c r="AB100" s="68">
        <f t="shared" si="10"/>
        <v>528</v>
      </c>
      <c r="AC100" s="68">
        <f t="shared" si="11"/>
        <v>0</v>
      </c>
    </row>
    <row r="101" spans="1:29" s="28" customFormat="1" ht="30" customHeight="1" x14ac:dyDescent="0.4">
      <c r="A101" s="18">
        <v>98</v>
      </c>
      <c r="B101" s="20" t="s">
        <v>153</v>
      </c>
      <c r="C101" s="20" t="s">
        <v>117</v>
      </c>
      <c r="D101" s="20"/>
      <c r="E101" s="20" t="s">
        <v>120</v>
      </c>
      <c r="F101" s="18" t="s">
        <v>121</v>
      </c>
      <c r="G101" s="18">
        <v>42</v>
      </c>
      <c r="H101" s="21">
        <v>11</v>
      </c>
      <c r="I101" s="24">
        <v>4</v>
      </c>
      <c r="J101" s="27">
        <f t="shared" si="13"/>
        <v>44</v>
      </c>
      <c r="L101" s="23"/>
      <c r="M101" s="24"/>
      <c r="N101" s="24"/>
      <c r="O101" s="24"/>
      <c r="P101" s="24"/>
      <c r="Q101" s="33"/>
      <c r="R101" s="34"/>
      <c r="S101" s="26">
        <v>11</v>
      </c>
      <c r="T101" s="26">
        <v>240</v>
      </c>
      <c r="U101" s="24">
        <v>10</v>
      </c>
      <c r="W101" s="31">
        <f t="shared" si="14"/>
        <v>1219680</v>
      </c>
      <c r="X101" s="31">
        <f t="shared" si="15"/>
        <v>0</v>
      </c>
      <c r="Z101" s="31">
        <f t="shared" si="12"/>
        <v>1219680</v>
      </c>
      <c r="AB101" s="68">
        <f t="shared" si="10"/>
        <v>1219.68</v>
      </c>
      <c r="AC101" s="68">
        <f t="shared" si="11"/>
        <v>0</v>
      </c>
    </row>
    <row r="102" spans="1:29" s="28" customFormat="1" ht="30" customHeight="1" x14ac:dyDescent="0.4">
      <c r="A102" s="18">
        <v>99</v>
      </c>
      <c r="B102" s="20" t="s">
        <v>153</v>
      </c>
      <c r="C102" s="20" t="s">
        <v>117</v>
      </c>
      <c r="D102" s="20"/>
      <c r="E102" s="20" t="s">
        <v>38</v>
      </c>
      <c r="F102" s="18" t="s">
        <v>99</v>
      </c>
      <c r="G102" s="18">
        <v>42</v>
      </c>
      <c r="H102" s="21">
        <v>1</v>
      </c>
      <c r="I102" s="21">
        <v>2</v>
      </c>
      <c r="J102" s="27">
        <f t="shared" si="13"/>
        <v>2</v>
      </c>
      <c r="L102" s="23"/>
      <c r="M102" s="24"/>
      <c r="N102" s="24"/>
      <c r="O102" s="24"/>
      <c r="P102" s="24"/>
      <c r="Q102" s="33"/>
      <c r="R102" s="34"/>
      <c r="S102" s="26">
        <v>11</v>
      </c>
      <c r="T102" s="26">
        <v>240</v>
      </c>
      <c r="U102" s="24">
        <v>10</v>
      </c>
      <c r="W102" s="31">
        <f t="shared" si="14"/>
        <v>55440</v>
      </c>
      <c r="X102" s="31">
        <f t="shared" si="15"/>
        <v>0</v>
      </c>
      <c r="Z102" s="31">
        <f t="shared" si="12"/>
        <v>55440</v>
      </c>
      <c r="AB102" s="68">
        <f t="shared" si="10"/>
        <v>110.88000000000001</v>
      </c>
      <c r="AC102" s="68">
        <f t="shared" si="11"/>
        <v>0</v>
      </c>
    </row>
    <row r="103" spans="1:29" s="28" customFormat="1" ht="30" customHeight="1" x14ac:dyDescent="0.4">
      <c r="A103" s="18">
        <v>100</v>
      </c>
      <c r="B103" s="20" t="s">
        <v>153</v>
      </c>
      <c r="C103" s="20" t="s">
        <v>155</v>
      </c>
      <c r="D103" s="20"/>
      <c r="E103" s="20" t="s">
        <v>38</v>
      </c>
      <c r="F103" s="18" t="s">
        <v>39</v>
      </c>
      <c r="G103" s="18">
        <v>42</v>
      </c>
      <c r="H103" s="21">
        <v>16</v>
      </c>
      <c r="I103" s="21">
        <v>2</v>
      </c>
      <c r="J103" s="27">
        <f t="shared" si="13"/>
        <v>32</v>
      </c>
      <c r="L103" s="23"/>
      <c r="M103" s="24"/>
      <c r="N103" s="24"/>
      <c r="O103" s="24"/>
      <c r="P103" s="24"/>
      <c r="Q103" s="33"/>
      <c r="R103" s="34"/>
      <c r="S103" s="26">
        <v>5</v>
      </c>
      <c r="T103" s="26">
        <v>240</v>
      </c>
      <c r="U103" s="24">
        <v>10</v>
      </c>
      <c r="W103" s="31">
        <f t="shared" si="14"/>
        <v>403200</v>
      </c>
      <c r="X103" s="31">
        <f t="shared" si="15"/>
        <v>0</v>
      </c>
      <c r="Z103" s="31">
        <f t="shared" si="12"/>
        <v>403200</v>
      </c>
      <c r="AB103" s="68">
        <f t="shared" si="10"/>
        <v>806.40000000000009</v>
      </c>
      <c r="AC103" s="68">
        <f t="shared" si="11"/>
        <v>0</v>
      </c>
    </row>
    <row r="104" spans="1:29" s="28" customFormat="1" ht="30" customHeight="1" x14ac:dyDescent="0.4">
      <c r="A104" s="18">
        <v>101</v>
      </c>
      <c r="B104" s="20" t="s">
        <v>153</v>
      </c>
      <c r="C104" s="20" t="s">
        <v>155</v>
      </c>
      <c r="D104" s="20"/>
      <c r="E104" s="20" t="s">
        <v>77</v>
      </c>
      <c r="F104" s="18" t="s">
        <v>78</v>
      </c>
      <c r="G104" s="18">
        <v>27</v>
      </c>
      <c r="H104" s="21">
        <v>12</v>
      </c>
      <c r="I104" s="29">
        <v>1</v>
      </c>
      <c r="J104" s="27">
        <f t="shared" si="13"/>
        <v>12</v>
      </c>
      <c r="L104" s="23"/>
      <c r="M104" s="24"/>
      <c r="N104" s="24"/>
      <c r="O104" s="24"/>
      <c r="P104" s="24"/>
      <c r="Q104" s="33"/>
      <c r="R104" s="34"/>
      <c r="S104" s="26">
        <v>5</v>
      </c>
      <c r="T104" s="26">
        <v>240</v>
      </c>
      <c r="U104" s="24">
        <v>10</v>
      </c>
      <c r="W104" s="31">
        <f t="shared" si="14"/>
        <v>97200</v>
      </c>
      <c r="X104" s="31">
        <f t="shared" si="15"/>
        <v>0</v>
      </c>
      <c r="Z104" s="31">
        <f t="shared" si="12"/>
        <v>97200</v>
      </c>
      <c r="AB104" s="68">
        <f t="shared" si="10"/>
        <v>388.8</v>
      </c>
      <c r="AC104" s="68">
        <f t="shared" si="11"/>
        <v>0</v>
      </c>
    </row>
    <row r="105" spans="1:29" s="28" customFormat="1" ht="30" customHeight="1" x14ac:dyDescent="0.4">
      <c r="A105" s="18">
        <v>102</v>
      </c>
      <c r="B105" s="20" t="s">
        <v>153</v>
      </c>
      <c r="C105" s="20" t="s">
        <v>156</v>
      </c>
      <c r="D105" s="20"/>
      <c r="E105" s="20" t="s">
        <v>157</v>
      </c>
      <c r="F105" s="18" t="s">
        <v>158</v>
      </c>
      <c r="G105" s="18">
        <v>42</v>
      </c>
      <c r="H105" s="21">
        <v>5</v>
      </c>
      <c r="I105" s="21">
        <v>3</v>
      </c>
      <c r="J105" s="27">
        <f t="shared" si="13"/>
        <v>15</v>
      </c>
      <c r="L105" s="23"/>
      <c r="M105" s="24"/>
      <c r="N105" s="24"/>
      <c r="O105" s="24"/>
      <c r="P105" s="24"/>
      <c r="Q105" s="33"/>
      <c r="R105" s="34"/>
      <c r="S105" s="26">
        <v>5</v>
      </c>
      <c r="T105" s="26">
        <v>240</v>
      </c>
      <c r="U105" s="24">
        <v>10</v>
      </c>
      <c r="W105" s="31">
        <f t="shared" si="14"/>
        <v>189000</v>
      </c>
      <c r="X105" s="31">
        <f t="shared" si="15"/>
        <v>0</v>
      </c>
      <c r="Z105" s="31">
        <f t="shared" si="12"/>
        <v>189000</v>
      </c>
      <c r="AB105" s="68">
        <f t="shared" si="10"/>
        <v>252</v>
      </c>
      <c r="AC105" s="68">
        <f t="shared" si="11"/>
        <v>0</v>
      </c>
    </row>
    <row r="106" spans="1:29" s="28" customFormat="1" ht="30" customHeight="1" x14ac:dyDescent="0.4">
      <c r="A106" s="18">
        <v>103</v>
      </c>
      <c r="B106" s="20" t="s">
        <v>153</v>
      </c>
      <c r="C106" s="20" t="s">
        <v>159</v>
      </c>
      <c r="D106" s="20"/>
      <c r="E106" s="20" t="s">
        <v>157</v>
      </c>
      <c r="F106" s="18" t="s">
        <v>158</v>
      </c>
      <c r="G106" s="18">
        <v>42</v>
      </c>
      <c r="H106" s="21">
        <v>4</v>
      </c>
      <c r="I106" s="21">
        <v>3</v>
      </c>
      <c r="J106" s="27">
        <f t="shared" si="13"/>
        <v>12</v>
      </c>
      <c r="L106" s="23"/>
      <c r="M106" s="24"/>
      <c r="N106" s="24"/>
      <c r="O106" s="24"/>
      <c r="P106" s="24"/>
      <c r="Q106" s="33"/>
      <c r="R106" s="34"/>
      <c r="S106" s="26">
        <v>5</v>
      </c>
      <c r="T106" s="26">
        <v>240</v>
      </c>
      <c r="U106" s="24">
        <v>10</v>
      </c>
      <c r="W106" s="31">
        <f t="shared" si="14"/>
        <v>151200</v>
      </c>
      <c r="X106" s="31">
        <f t="shared" si="15"/>
        <v>0</v>
      </c>
      <c r="Z106" s="31">
        <f t="shared" si="12"/>
        <v>151200</v>
      </c>
      <c r="AB106" s="68">
        <f t="shared" si="10"/>
        <v>201.60000000000002</v>
      </c>
      <c r="AC106" s="68">
        <f t="shared" si="11"/>
        <v>0</v>
      </c>
    </row>
    <row r="107" spans="1:29" s="28" customFormat="1" ht="30" customHeight="1" x14ac:dyDescent="0.4">
      <c r="A107" s="18">
        <v>104</v>
      </c>
      <c r="B107" s="20" t="s">
        <v>153</v>
      </c>
      <c r="C107" s="20" t="s">
        <v>160</v>
      </c>
      <c r="D107" s="20"/>
      <c r="E107" s="20" t="s">
        <v>38</v>
      </c>
      <c r="F107" s="18" t="s">
        <v>39</v>
      </c>
      <c r="G107" s="18">
        <v>42</v>
      </c>
      <c r="H107" s="21">
        <v>10</v>
      </c>
      <c r="I107" s="21">
        <v>2</v>
      </c>
      <c r="J107" s="27">
        <f t="shared" si="13"/>
        <v>20</v>
      </c>
      <c r="L107" s="23"/>
      <c r="M107" s="24"/>
      <c r="N107" s="24"/>
      <c r="O107" s="24"/>
      <c r="P107" s="24"/>
      <c r="Q107" s="33"/>
      <c r="R107" s="34"/>
      <c r="S107" s="26">
        <v>5</v>
      </c>
      <c r="T107" s="26">
        <v>240</v>
      </c>
      <c r="U107" s="24">
        <v>10</v>
      </c>
      <c r="W107" s="31">
        <f t="shared" si="14"/>
        <v>252000</v>
      </c>
      <c r="X107" s="31">
        <f t="shared" si="15"/>
        <v>0</v>
      </c>
      <c r="Z107" s="31">
        <f t="shared" si="12"/>
        <v>252000</v>
      </c>
      <c r="AB107" s="68">
        <f t="shared" si="10"/>
        <v>504</v>
      </c>
      <c r="AC107" s="68">
        <f t="shared" si="11"/>
        <v>0</v>
      </c>
    </row>
    <row r="108" spans="1:29" s="28" customFormat="1" ht="30" customHeight="1" x14ac:dyDescent="0.4">
      <c r="A108" s="18">
        <v>105</v>
      </c>
      <c r="B108" s="20" t="s">
        <v>153</v>
      </c>
      <c r="C108" s="20" t="s">
        <v>161</v>
      </c>
      <c r="D108" s="20"/>
      <c r="E108" s="20" t="s">
        <v>38</v>
      </c>
      <c r="F108" s="18" t="s">
        <v>39</v>
      </c>
      <c r="G108" s="18">
        <v>42</v>
      </c>
      <c r="H108" s="21">
        <v>18</v>
      </c>
      <c r="I108" s="21">
        <v>2</v>
      </c>
      <c r="J108" s="27">
        <f t="shared" si="13"/>
        <v>36</v>
      </c>
      <c r="L108" s="23"/>
      <c r="M108" s="24"/>
      <c r="N108" s="24"/>
      <c r="O108" s="24"/>
      <c r="P108" s="24"/>
      <c r="Q108" s="33"/>
      <c r="R108" s="34"/>
      <c r="S108" s="26">
        <v>5</v>
      </c>
      <c r="T108" s="26">
        <v>240</v>
      </c>
      <c r="U108" s="24">
        <v>10</v>
      </c>
      <c r="W108" s="31">
        <f t="shared" si="14"/>
        <v>453600</v>
      </c>
      <c r="X108" s="31">
        <f t="shared" si="15"/>
        <v>0</v>
      </c>
      <c r="Z108" s="31">
        <f t="shared" si="12"/>
        <v>453600</v>
      </c>
      <c r="AB108" s="68">
        <f t="shared" si="10"/>
        <v>907.2</v>
      </c>
      <c r="AC108" s="68">
        <f t="shared" si="11"/>
        <v>0</v>
      </c>
    </row>
    <row r="109" spans="1:29" s="28" customFormat="1" ht="30" customHeight="1" x14ac:dyDescent="0.4">
      <c r="A109" s="18">
        <v>106</v>
      </c>
      <c r="B109" s="20" t="s">
        <v>153</v>
      </c>
      <c r="C109" s="20" t="s">
        <v>117</v>
      </c>
      <c r="D109" s="20"/>
      <c r="E109" s="20" t="s">
        <v>129</v>
      </c>
      <c r="F109" s="18" t="s">
        <v>130</v>
      </c>
      <c r="G109" s="18">
        <v>100</v>
      </c>
      <c r="H109" s="21">
        <v>12</v>
      </c>
      <c r="I109" s="29">
        <v>1</v>
      </c>
      <c r="J109" s="27">
        <f t="shared" si="13"/>
        <v>12</v>
      </c>
      <c r="L109" s="23"/>
      <c r="M109" s="24"/>
      <c r="N109" s="24"/>
      <c r="O109" s="24"/>
      <c r="P109" s="24"/>
      <c r="Q109" s="33"/>
      <c r="R109" s="34"/>
      <c r="S109" s="26">
        <v>11</v>
      </c>
      <c r="T109" s="26">
        <v>240</v>
      </c>
      <c r="U109" s="24">
        <v>10</v>
      </c>
      <c r="W109" s="31">
        <f t="shared" si="14"/>
        <v>792000</v>
      </c>
      <c r="X109" s="31">
        <f t="shared" si="15"/>
        <v>0</v>
      </c>
      <c r="Z109" s="31">
        <f t="shared" si="12"/>
        <v>792000</v>
      </c>
      <c r="AB109" s="68">
        <f t="shared" si="10"/>
        <v>3168.0000000000009</v>
      </c>
      <c r="AC109" s="68">
        <f t="shared" si="11"/>
        <v>0</v>
      </c>
    </row>
    <row r="110" spans="1:29" s="28" customFormat="1" ht="30" customHeight="1" x14ac:dyDescent="0.4">
      <c r="A110" s="18">
        <v>107</v>
      </c>
      <c r="B110" s="20" t="s">
        <v>153</v>
      </c>
      <c r="C110" s="20" t="s">
        <v>117</v>
      </c>
      <c r="D110" s="20" t="s">
        <v>162</v>
      </c>
      <c r="E110" s="20" t="s">
        <v>75</v>
      </c>
      <c r="F110" s="18" t="s">
        <v>163</v>
      </c>
      <c r="G110" s="18">
        <v>18</v>
      </c>
      <c r="H110" s="21">
        <v>12</v>
      </c>
      <c r="I110" s="29">
        <v>1</v>
      </c>
      <c r="J110" s="27">
        <f t="shared" si="13"/>
        <v>12</v>
      </c>
      <c r="L110" s="23"/>
      <c r="M110" s="24"/>
      <c r="N110" s="24"/>
      <c r="O110" s="24"/>
      <c r="P110" s="24"/>
      <c r="Q110" s="33"/>
      <c r="R110" s="34"/>
      <c r="S110" s="26">
        <v>11</v>
      </c>
      <c r="T110" s="26">
        <v>240</v>
      </c>
      <c r="U110" s="24">
        <v>10</v>
      </c>
      <c r="W110" s="31">
        <f t="shared" si="14"/>
        <v>142560</v>
      </c>
      <c r="X110" s="31">
        <f t="shared" si="15"/>
        <v>0</v>
      </c>
      <c r="Z110" s="31">
        <f t="shared" si="12"/>
        <v>142560</v>
      </c>
      <c r="AB110" s="68">
        <f t="shared" si="10"/>
        <v>570.2399999999999</v>
      </c>
      <c r="AC110" s="68">
        <f t="shared" si="11"/>
        <v>0</v>
      </c>
    </row>
    <row r="111" spans="1:29" s="28" customFormat="1" ht="30" customHeight="1" x14ac:dyDescent="0.4">
      <c r="A111" s="18">
        <v>108</v>
      </c>
      <c r="B111" s="20" t="s">
        <v>153</v>
      </c>
      <c r="C111" s="20" t="s">
        <v>132</v>
      </c>
      <c r="D111" s="20"/>
      <c r="E111" s="20" t="s">
        <v>77</v>
      </c>
      <c r="F111" s="18" t="s">
        <v>78</v>
      </c>
      <c r="G111" s="18">
        <v>27</v>
      </c>
      <c r="H111" s="21">
        <v>50</v>
      </c>
      <c r="I111" s="29">
        <v>1</v>
      </c>
      <c r="J111" s="27">
        <f t="shared" si="13"/>
        <v>50</v>
      </c>
      <c r="L111" s="23"/>
      <c r="M111" s="24"/>
      <c r="N111" s="24"/>
      <c r="O111" s="24"/>
      <c r="P111" s="24"/>
      <c r="Q111" s="33"/>
      <c r="R111" s="34"/>
      <c r="S111" s="26">
        <v>11</v>
      </c>
      <c r="T111" s="26">
        <v>240</v>
      </c>
      <c r="U111" s="24">
        <v>10</v>
      </c>
      <c r="W111" s="31">
        <f t="shared" si="14"/>
        <v>891000</v>
      </c>
      <c r="X111" s="31">
        <f t="shared" si="15"/>
        <v>0</v>
      </c>
      <c r="Z111" s="31">
        <f t="shared" si="12"/>
        <v>891000</v>
      </c>
      <c r="AB111" s="68">
        <f t="shared" si="10"/>
        <v>3564.0000000000005</v>
      </c>
      <c r="AC111" s="68">
        <f t="shared" si="11"/>
        <v>0</v>
      </c>
    </row>
    <row r="112" spans="1:29" s="28" customFormat="1" ht="30" customHeight="1" x14ac:dyDescent="0.4">
      <c r="A112" s="18">
        <v>109</v>
      </c>
      <c r="B112" s="20" t="s">
        <v>153</v>
      </c>
      <c r="C112" s="20" t="s">
        <v>132</v>
      </c>
      <c r="D112" s="20"/>
      <c r="E112" s="20" t="s">
        <v>105</v>
      </c>
      <c r="F112" s="18" t="s">
        <v>106</v>
      </c>
      <c r="G112" s="18">
        <v>55</v>
      </c>
      <c r="H112" s="21">
        <v>3</v>
      </c>
      <c r="I112" s="21">
        <v>2</v>
      </c>
      <c r="J112" s="24">
        <f t="shared" si="13"/>
        <v>6</v>
      </c>
      <c r="L112" s="23"/>
      <c r="M112" s="24"/>
      <c r="N112" s="24"/>
      <c r="O112" s="24"/>
      <c r="P112" s="24"/>
      <c r="Q112" s="33"/>
      <c r="R112" s="34"/>
      <c r="S112" s="26">
        <v>11</v>
      </c>
      <c r="T112" s="26">
        <v>240</v>
      </c>
      <c r="U112" s="24">
        <v>10</v>
      </c>
      <c r="W112" s="31">
        <f t="shared" si="14"/>
        <v>217800</v>
      </c>
      <c r="X112" s="31">
        <f t="shared" si="15"/>
        <v>0</v>
      </c>
      <c r="Z112" s="31">
        <f t="shared" si="12"/>
        <v>217800</v>
      </c>
      <c r="AB112" s="68">
        <f t="shared" si="10"/>
        <v>435.6</v>
      </c>
      <c r="AC112" s="68">
        <f t="shared" si="11"/>
        <v>0</v>
      </c>
    </row>
    <row r="113" spans="1:29" s="28" customFormat="1" ht="30" customHeight="1" x14ac:dyDescent="0.4">
      <c r="A113" s="18">
        <v>110</v>
      </c>
      <c r="B113" s="20" t="s">
        <v>153</v>
      </c>
      <c r="C113" s="20" t="s">
        <v>164</v>
      </c>
      <c r="D113" s="20"/>
      <c r="E113" s="20" t="s">
        <v>60</v>
      </c>
      <c r="F113" s="18" t="s">
        <v>84</v>
      </c>
      <c r="G113" s="18">
        <v>42</v>
      </c>
      <c r="H113" s="21">
        <v>4</v>
      </c>
      <c r="I113" s="29">
        <v>1</v>
      </c>
      <c r="J113" s="24">
        <f t="shared" si="13"/>
        <v>4</v>
      </c>
      <c r="L113" s="23"/>
      <c r="M113" s="24"/>
      <c r="N113" s="24"/>
      <c r="O113" s="24"/>
      <c r="P113" s="24"/>
      <c r="Q113" s="33"/>
      <c r="R113" s="34"/>
      <c r="S113" s="26">
        <v>5</v>
      </c>
      <c r="T113" s="26">
        <v>240</v>
      </c>
      <c r="U113" s="24">
        <v>10</v>
      </c>
      <c r="W113" s="31">
        <f t="shared" si="14"/>
        <v>50400</v>
      </c>
      <c r="X113" s="31">
        <f t="shared" si="15"/>
        <v>0</v>
      </c>
      <c r="Z113" s="31">
        <f t="shared" si="12"/>
        <v>50400</v>
      </c>
      <c r="AB113" s="68">
        <f t="shared" si="10"/>
        <v>201.60000000000002</v>
      </c>
      <c r="AC113" s="68">
        <f t="shared" si="11"/>
        <v>0</v>
      </c>
    </row>
    <row r="114" spans="1:29" s="28" customFormat="1" ht="30" customHeight="1" x14ac:dyDescent="0.4">
      <c r="A114" s="18">
        <v>111</v>
      </c>
      <c r="B114" s="20" t="s">
        <v>153</v>
      </c>
      <c r="C114" s="20" t="s">
        <v>164</v>
      </c>
      <c r="D114" s="20"/>
      <c r="E114" s="20" t="s">
        <v>77</v>
      </c>
      <c r="F114" s="18" t="s">
        <v>78</v>
      </c>
      <c r="G114" s="18">
        <v>27</v>
      </c>
      <c r="H114" s="21">
        <v>11</v>
      </c>
      <c r="I114" s="29">
        <v>1</v>
      </c>
      <c r="J114" s="24">
        <f t="shared" si="13"/>
        <v>11</v>
      </c>
      <c r="L114" s="23"/>
      <c r="M114" s="24"/>
      <c r="N114" s="24"/>
      <c r="O114" s="24"/>
      <c r="P114" s="24"/>
      <c r="Q114" s="33"/>
      <c r="R114" s="34"/>
      <c r="S114" s="26">
        <v>5</v>
      </c>
      <c r="T114" s="26">
        <v>240</v>
      </c>
      <c r="U114" s="24">
        <v>10</v>
      </c>
      <c r="W114" s="31">
        <f t="shared" si="14"/>
        <v>89100</v>
      </c>
      <c r="X114" s="31">
        <f t="shared" si="15"/>
        <v>0</v>
      </c>
      <c r="Z114" s="31">
        <f t="shared" si="12"/>
        <v>89100</v>
      </c>
      <c r="AB114" s="68">
        <f t="shared" si="10"/>
        <v>356.4</v>
      </c>
      <c r="AC114" s="68">
        <f t="shared" si="11"/>
        <v>0</v>
      </c>
    </row>
    <row r="115" spans="1:29" s="28" customFormat="1" ht="30" customHeight="1" x14ac:dyDescent="0.4">
      <c r="A115" s="18">
        <v>112</v>
      </c>
      <c r="B115" s="20" t="s">
        <v>153</v>
      </c>
      <c r="C115" s="20" t="s">
        <v>164</v>
      </c>
      <c r="D115" s="20"/>
      <c r="E115" s="20" t="s">
        <v>60</v>
      </c>
      <c r="F115" s="18" t="s">
        <v>61</v>
      </c>
      <c r="G115" s="18">
        <v>42</v>
      </c>
      <c r="H115" s="21">
        <v>5</v>
      </c>
      <c r="I115" s="29">
        <v>1</v>
      </c>
      <c r="J115" s="24">
        <f t="shared" si="13"/>
        <v>5</v>
      </c>
      <c r="L115" s="23"/>
      <c r="M115" s="24"/>
      <c r="N115" s="24"/>
      <c r="O115" s="24"/>
      <c r="P115" s="24"/>
      <c r="Q115" s="33"/>
      <c r="R115" s="34"/>
      <c r="S115" s="26">
        <v>5</v>
      </c>
      <c r="T115" s="26">
        <v>240</v>
      </c>
      <c r="U115" s="24">
        <v>10</v>
      </c>
      <c r="W115" s="31">
        <f t="shared" si="14"/>
        <v>63000</v>
      </c>
      <c r="X115" s="31">
        <f t="shared" si="15"/>
        <v>0</v>
      </c>
      <c r="Z115" s="31">
        <f t="shared" si="12"/>
        <v>63000</v>
      </c>
      <c r="AB115" s="68">
        <f t="shared" si="10"/>
        <v>252</v>
      </c>
      <c r="AC115" s="68">
        <f t="shared" si="11"/>
        <v>0</v>
      </c>
    </row>
    <row r="116" spans="1:29" s="28" customFormat="1" ht="30" customHeight="1" x14ac:dyDescent="0.4">
      <c r="A116" s="18">
        <v>113</v>
      </c>
      <c r="B116" s="20" t="s">
        <v>153</v>
      </c>
      <c r="C116" s="20" t="s">
        <v>83</v>
      </c>
      <c r="D116" s="20"/>
      <c r="E116" s="20" t="s">
        <v>60</v>
      </c>
      <c r="F116" s="18" t="s">
        <v>84</v>
      </c>
      <c r="G116" s="18">
        <v>42</v>
      </c>
      <c r="H116" s="21">
        <v>1</v>
      </c>
      <c r="I116" s="24">
        <v>1</v>
      </c>
      <c r="J116" s="24">
        <f t="shared" si="13"/>
        <v>1</v>
      </c>
      <c r="L116" s="23"/>
      <c r="M116" s="24"/>
      <c r="N116" s="24"/>
      <c r="O116" s="24"/>
      <c r="P116" s="24"/>
      <c r="Q116" s="33"/>
      <c r="R116" s="34"/>
      <c r="S116" s="26">
        <v>5</v>
      </c>
      <c r="T116" s="26">
        <v>240</v>
      </c>
      <c r="U116" s="24">
        <v>10</v>
      </c>
      <c r="W116" s="31">
        <f t="shared" si="14"/>
        <v>12600</v>
      </c>
      <c r="X116" s="31">
        <f t="shared" si="15"/>
        <v>0</v>
      </c>
      <c r="Z116" s="31">
        <f t="shared" si="12"/>
        <v>12600</v>
      </c>
      <c r="AB116" s="68">
        <f t="shared" si="10"/>
        <v>50.400000000000006</v>
      </c>
      <c r="AC116" s="68">
        <f t="shared" si="11"/>
        <v>0</v>
      </c>
    </row>
    <row r="117" spans="1:29" s="28" customFormat="1" ht="30" customHeight="1" x14ac:dyDescent="0.4">
      <c r="A117" s="18">
        <v>114</v>
      </c>
      <c r="B117" s="20" t="s">
        <v>153</v>
      </c>
      <c r="C117" s="20" t="s">
        <v>165</v>
      </c>
      <c r="D117" s="20"/>
      <c r="E117" s="20" t="s">
        <v>149</v>
      </c>
      <c r="F117" s="18" t="s">
        <v>150</v>
      </c>
      <c r="G117" s="18">
        <v>34</v>
      </c>
      <c r="H117" s="21">
        <v>6</v>
      </c>
      <c r="I117" s="21">
        <v>2</v>
      </c>
      <c r="J117" s="24">
        <f t="shared" si="13"/>
        <v>12</v>
      </c>
      <c r="L117" s="23"/>
      <c r="M117" s="24"/>
      <c r="N117" s="24"/>
      <c r="O117" s="24"/>
      <c r="P117" s="24"/>
      <c r="Q117" s="33"/>
      <c r="R117" s="34"/>
      <c r="S117" s="26">
        <v>5</v>
      </c>
      <c r="T117" s="26">
        <v>240</v>
      </c>
      <c r="U117" s="24">
        <v>10</v>
      </c>
      <c r="W117" s="31">
        <f t="shared" si="14"/>
        <v>122400</v>
      </c>
      <c r="X117" s="31">
        <f t="shared" si="15"/>
        <v>0</v>
      </c>
      <c r="Z117" s="31">
        <f t="shared" si="12"/>
        <v>122400</v>
      </c>
      <c r="AB117" s="68">
        <f t="shared" si="10"/>
        <v>244.8</v>
      </c>
      <c r="AC117" s="68">
        <f t="shared" si="11"/>
        <v>0</v>
      </c>
    </row>
    <row r="118" spans="1:29" s="28" customFormat="1" ht="30" customHeight="1" x14ac:dyDescent="0.4">
      <c r="A118" s="18">
        <v>115</v>
      </c>
      <c r="B118" s="20" t="s">
        <v>153</v>
      </c>
      <c r="C118" s="20" t="s">
        <v>166</v>
      </c>
      <c r="D118" s="20" t="s">
        <v>148</v>
      </c>
      <c r="E118" s="20" t="s">
        <v>149</v>
      </c>
      <c r="F118" s="18" t="s">
        <v>150</v>
      </c>
      <c r="G118" s="18">
        <v>34</v>
      </c>
      <c r="H118" s="21">
        <v>104</v>
      </c>
      <c r="I118" s="21">
        <v>2</v>
      </c>
      <c r="J118" s="24">
        <f t="shared" si="13"/>
        <v>208</v>
      </c>
      <c r="L118" s="23"/>
      <c r="M118" s="24"/>
      <c r="N118" s="24"/>
      <c r="O118" s="24"/>
      <c r="P118" s="24"/>
      <c r="Q118" s="33"/>
      <c r="R118" s="34"/>
      <c r="S118" s="26">
        <v>11</v>
      </c>
      <c r="T118" s="26">
        <v>240</v>
      </c>
      <c r="U118" s="24">
        <v>10</v>
      </c>
      <c r="W118" s="31">
        <f t="shared" si="14"/>
        <v>4667520</v>
      </c>
      <c r="X118" s="31">
        <f t="shared" si="15"/>
        <v>0</v>
      </c>
      <c r="Z118" s="31">
        <f t="shared" si="12"/>
        <v>4667520</v>
      </c>
      <c r="AB118" s="68">
        <f t="shared" si="10"/>
        <v>9335.0400000000027</v>
      </c>
      <c r="AC118" s="68">
        <f t="shared" si="11"/>
        <v>0</v>
      </c>
    </row>
    <row r="119" spans="1:29" s="28" customFormat="1" ht="30" customHeight="1" x14ac:dyDescent="0.4">
      <c r="A119" s="18">
        <v>116</v>
      </c>
      <c r="B119" s="20" t="s">
        <v>153</v>
      </c>
      <c r="C119" s="20" t="s">
        <v>167</v>
      </c>
      <c r="D119" s="20"/>
      <c r="E119" s="20" t="s">
        <v>145</v>
      </c>
      <c r="F119" s="18" t="s">
        <v>146</v>
      </c>
      <c r="G119" s="18">
        <v>55</v>
      </c>
      <c r="H119" s="21">
        <v>4</v>
      </c>
      <c r="I119" s="24">
        <v>4</v>
      </c>
      <c r="J119" s="24">
        <f t="shared" si="13"/>
        <v>16</v>
      </c>
      <c r="L119" s="23"/>
      <c r="M119" s="24"/>
      <c r="N119" s="24"/>
      <c r="O119" s="24"/>
      <c r="P119" s="24"/>
      <c r="Q119" s="33"/>
      <c r="R119" s="34"/>
      <c r="S119" s="26">
        <v>5</v>
      </c>
      <c r="T119" s="26">
        <v>240</v>
      </c>
      <c r="U119" s="24">
        <v>10</v>
      </c>
      <c r="W119" s="31">
        <f t="shared" si="14"/>
        <v>264000</v>
      </c>
      <c r="X119" s="31">
        <f t="shared" si="15"/>
        <v>0</v>
      </c>
      <c r="Z119" s="31">
        <f t="shared" si="12"/>
        <v>264000</v>
      </c>
      <c r="AB119" s="68">
        <f t="shared" si="10"/>
        <v>264</v>
      </c>
      <c r="AC119" s="68">
        <f t="shared" si="11"/>
        <v>0</v>
      </c>
    </row>
    <row r="120" spans="1:29" s="28" customFormat="1" ht="30" customHeight="1" x14ac:dyDescent="0.4">
      <c r="A120" s="18">
        <v>117</v>
      </c>
      <c r="B120" s="20" t="s">
        <v>153</v>
      </c>
      <c r="C120" s="20" t="s">
        <v>151</v>
      </c>
      <c r="D120" s="20"/>
      <c r="E120" s="20" t="s">
        <v>60</v>
      </c>
      <c r="F120" s="18" t="s">
        <v>65</v>
      </c>
      <c r="G120" s="18">
        <v>42</v>
      </c>
      <c r="H120" s="21">
        <v>2</v>
      </c>
      <c r="I120" s="29">
        <v>1</v>
      </c>
      <c r="J120" s="24">
        <f t="shared" si="13"/>
        <v>2</v>
      </c>
      <c r="L120" s="23"/>
      <c r="M120" s="24"/>
      <c r="N120" s="24"/>
      <c r="O120" s="24"/>
      <c r="P120" s="24"/>
      <c r="Q120" s="33"/>
      <c r="R120" s="34"/>
      <c r="S120" s="26">
        <v>5</v>
      </c>
      <c r="T120" s="26">
        <v>240</v>
      </c>
      <c r="U120" s="24">
        <v>10</v>
      </c>
      <c r="W120" s="31">
        <f t="shared" si="14"/>
        <v>25200</v>
      </c>
      <c r="X120" s="31">
        <f t="shared" si="15"/>
        <v>0</v>
      </c>
      <c r="Z120" s="31">
        <f t="shared" si="12"/>
        <v>25200</v>
      </c>
      <c r="AB120" s="68">
        <f t="shared" si="10"/>
        <v>100.80000000000001</v>
      </c>
      <c r="AC120" s="68">
        <f t="shared" si="11"/>
        <v>0</v>
      </c>
    </row>
    <row r="121" spans="1:29" s="28" customFormat="1" ht="30" customHeight="1" x14ac:dyDescent="0.4">
      <c r="A121" s="18">
        <v>118</v>
      </c>
      <c r="B121" s="20" t="s">
        <v>153</v>
      </c>
      <c r="C121" s="20" t="s">
        <v>71</v>
      </c>
      <c r="D121" s="20"/>
      <c r="E121" s="20" t="s">
        <v>60</v>
      </c>
      <c r="F121" s="18" t="s">
        <v>65</v>
      </c>
      <c r="G121" s="18">
        <v>42</v>
      </c>
      <c r="H121" s="21">
        <v>1</v>
      </c>
      <c r="I121" s="29">
        <v>1</v>
      </c>
      <c r="J121" s="24">
        <f t="shared" si="13"/>
        <v>1</v>
      </c>
      <c r="L121" s="23"/>
      <c r="M121" s="24"/>
      <c r="N121" s="24"/>
      <c r="O121" s="24"/>
      <c r="P121" s="24"/>
      <c r="Q121" s="33"/>
      <c r="R121" s="34"/>
      <c r="S121" s="26">
        <v>5</v>
      </c>
      <c r="T121" s="26">
        <v>240</v>
      </c>
      <c r="U121" s="24">
        <v>10</v>
      </c>
      <c r="W121" s="31">
        <f t="shared" si="14"/>
        <v>12600</v>
      </c>
      <c r="X121" s="31">
        <f t="shared" si="15"/>
        <v>0</v>
      </c>
      <c r="Z121" s="31">
        <f t="shared" si="12"/>
        <v>12600</v>
      </c>
      <c r="AB121" s="68">
        <f t="shared" si="10"/>
        <v>50.400000000000006</v>
      </c>
      <c r="AC121" s="68">
        <f t="shared" si="11"/>
        <v>0</v>
      </c>
    </row>
    <row r="122" spans="1:29" s="28" customFormat="1" ht="30" customHeight="1" x14ac:dyDescent="0.4">
      <c r="A122" s="18">
        <v>119</v>
      </c>
      <c r="B122" s="20" t="s">
        <v>153</v>
      </c>
      <c r="C122" s="20" t="s">
        <v>71</v>
      </c>
      <c r="D122" s="20"/>
      <c r="E122" s="20" t="s">
        <v>136</v>
      </c>
      <c r="F122" s="18" t="s">
        <v>33</v>
      </c>
      <c r="G122" s="18">
        <v>36</v>
      </c>
      <c r="H122" s="21">
        <v>2</v>
      </c>
      <c r="I122" s="24">
        <v>4</v>
      </c>
      <c r="J122" s="24">
        <f t="shared" si="13"/>
        <v>8</v>
      </c>
      <c r="L122" s="23"/>
      <c r="M122" s="24"/>
      <c r="N122" s="24"/>
      <c r="O122" s="24"/>
      <c r="P122" s="24"/>
      <c r="Q122" s="33"/>
      <c r="R122" s="34"/>
      <c r="S122" s="26">
        <v>5</v>
      </c>
      <c r="T122" s="26">
        <v>240</v>
      </c>
      <c r="U122" s="24">
        <v>10</v>
      </c>
      <c r="W122" s="31">
        <f t="shared" si="14"/>
        <v>86400</v>
      </c>
      <c r="X122" s="31">
        <f t="shared" si="15"/>
        <v>0</v>
      </c>
      <c r="Z122" s="31">
        <f t="shared" si="12"/>
        <v>86400</v>
      </c>
      <c r="AB122" s="68">
        <f t="shared" si="10"/>
        <v>86.399999999999991</v>
      </c>
      <c r="AC122" s="68">
        <f t="shared" si="11"/>
        <v>0</v>
      </c>
    </row>
    <row r="123" spans="1:29" s="28" customFormat="1" ht="30" customHeight="1" x14ac:dyDescent="0.4">
      <c r="A123" s="18">
        <v>120</v>
      </c>
      <c r="B123" s="35"/>
      <c r="C123" s="20" t="s">
        <v>168</v>
      </c>
      <c r="D123" s="20"/>
      <c r="E123" s="20"/>
      <c r="F123" s="18"/>
      <c r="G123" s="18"/>
      <c r="H123" s="21"/>
      <c r="I123" s="24"/>
      <c r="J123" s="27"/>
      <c r="L123" s="23"/>
      <c r="M123" s="24"/>
      <c r="N123" s="24"/>
      <c r="O123" s="24"/>
      <c r="P123" s="24"/>
      <c r="Q123" s="33"/>
      <c r="R123" s="34"/>
      <c r="S123" s="26">
        <v>5</v>
      </c>
      <c r="T123" s="26">
        <v>240</v>
      </c>
      <c r="U123" s="24">
        <v>10</v>
      </c>
      <c r="W123" s="31"/>
      <c r="X123" s="31"/>
      <c r="Z123" s="31"/>
      <c r="AB123" s="68">
        <f t="shared" si="10"/>
        <v>0</v>
      </c>
      <c r="AC123" s="68">
        <f t="shared" si="11"/>
        <v>0</v>
      </c>
    </row>
    <row r="124" spans="1:29" s="28" customFormat="1" ht="30" customHeight="1" x14ac:dyDescent="0.4">
      <c r="A124" s="18">
        <v>121</v>
      </c>
      <c r="B124" s="20" t="s">
        <v>168</v>
      </c>
      <c r="C124" s="20" t="s">
        <v>71</v>
      </c>
      <c r="D124" s="20"/>
      <c r="E124" s="20" t="s">
        <v>60</v>
      </c>
      <c r="F124" s="18" t="s">
        <v>65</v>
      </c>
      <c r="G124" s="18">
        <v>42</v>
      </c>
      <c r="H124" s="21">
        <v>8</v>
      </c>
      <c r="I124" s="29">
        <v>1</v>
      </c>
      <c r="J124" s="24">
        <f t="shared" si="13"/>
        <v>8</v>
      </c>
      <c r="L124" s="23"/>
      <c r="M124" s="24"/>
      <c r="N124" s="24"/>
      <c r="O124" s="24"/>
      <c r="P124" s="24"/>
      <c r="Q124" s="33"/>
      <c r="R124" s="34"/>
      <c r="S124" s="26">
        <v>5</v>
      </c>
      <c r="T124" s="26">
        <v>240</v>
      </c>
      <c r="U124" s="24">
        <v>10</v>
      </c>
      <c r="W124" s="31">
        <f t="shared" ref="W124:W151" si="16">G124*J124*S124*T124*U124/1000*$T$1</f>
        <v>100800</v>
      </c>
      <c r="X124" s="31">
        <f t="shared" ref="X124:X151" si="17">P124*Q124*S124*T124*U124/1000*$T$1</f>
        <v>0</v>
      </c>
      <c r="Z124" s="31">
        <f t="shared" si="12"/>
        <v>100800</v>
      </c>
      <c r="AB124" s="68">
        <f t="shared" si="10"/>
        <v>403.20000000000005</v>
      </c>
      <c r="AC124" s="68">
        <f t="shared" si="11"/>
        <v>0</v>
      </c>
    </row>
    <row r="125" spans="1:29" s="28" customFormat="1" ht="30" customHeight="1" x14ac:dyDescent="0.4">
      <c r="A125" s="18">
        <v>122</v>
      </c>
      <c r="B125" s="20" t="s">
        <v>168</v>
      </c>
      <c r="C125" s="20" t="s">
        <v>169</v>
      </c>
      <c r="D125" s="20"/>
      <c r="E125" s="20" t="s">
        <v>38</v>
      </c>
      <c r="F125" s="18" t="s">
        <v>39</v>
      </c>
      <c r="G125" s="18">
        <v>42</v>
      </c>
      <c r="H125" s="21">
        <v>10</v>
      </c>
      <c r="I125" s="21">
        <v>2</v>
      </c>
      <c r="J125" s="24">
        <f t="shared" si="13"/>
        <v>20</v>
      </c>
      <c r="L125" s="23"/>
      <c r="M125" s="24"/>
      <c r="N125" s="24"/>
      <c r="O125" s="24"/>
      <c r="P125" s="24"/>
      <c r="Q125" s="33"/>
      <c r="R125" s="34"/>
      <c r="S125" s="26">
        <v>5</v>
      </c>
      <c r="T125" s="26">
        <v>240</v>
      </c>
      <c r="U125" s="24">
        <v>10</v>
      </c>
      <c r="W125" s="31">
        <f t="shared" si="16"/>
        <v>252000</v>
      </c>
      <c r="X125" s="31">
        <f t="shared" si="17"/>
        <v>0</v>
      </c>
      <c r="Z125" s="31">
        <f t="shared" si="12"/>
        <v>252000</v>
      </c>
      <c r="AB125" s="68">
        <f t="shared" si="10"/>
        <v>504</v>
      </c>
      <c r="AC125" s="68">
        <f t="shared" si="11"/>
        <v>0</v>
      </c>
    </row>
    <row r="126" spans="1:29" s="28" customFormat="1" ht="30" customHeight="1" x14ac:dyDescent="0.4">
      <c r="A126" s="18">
        <v>123</v>
      </c>
      <c r="B126" s="20" t="s">
        <v>168</v>
      </c>
      <c r="C126" s="20" t="s">
        <v>170</v>
      </c>
      <c r="D126" s="20"/>
      <c r="E126" s="20" t="s">
        <v>38</v>
      </c>
      <c r="F126" s="18" t="s">
        <v>39</v>
      </c>
      <c r="G126" s="18">
        <v>42</v>
      </c>
      <c r="H126" s="21">
        <v>8</v>
      </c>
      <c r="I126" s="21">
        <v>2</v>
      </c>
      <c r="J126" s="24">
        <f t="shared" si="13"/>
        <v>16</v>
      </c>
      <c r="L126" s="23"/>
      <c r="M126" s="24"/>
      <c r="N126" s="24"/>
      <c r="O126" s="24"/>
      <c r="P126" s="24"/>
      <c r="Q126" s="33"/>
      <c r="R126" s="34"/>
      <c r="S126" s="26">
        <v>5</v>
      </c>
      <c r="T126" s="26">
        <v>240</v>
      </c>
      <c r="U126" s="24">
        <v>10</v>
      </c>
      <c r="W126" s="31">
        <f t="shared" si="16"/>
        <v>201600</v>
      </c>
      <c r="X126" s="31">
        <f t="shared" si="17"/>
        <v>0</v>
      </c>
      <c r="Z126" s="31">
        <f t="shared" si="12"/>
        <v>201600</v>
      </c>
      <c r="AB126" s="68">
        <f t="shared" si="10"/>
        <v>403.20000000000005</v>
      </c>
      <c r="AC126" s="68">
        <f t="shared" si="11"/>
        <v>0</v>
      </c>
    </row>
    <row r="127" spans="1:29" s="28" customFormat="1" ht="30" customHeight="1" x14ac:dyDescent="0.4">
      <c r="A127" s="18">
        <v>124</v>
      </c>
      <c r="B127" s="20" t="s">
        <v>168</v>
      </c>
      <c r="C127" s="20" t="s">
        <v>171</v>
      </c>
      <c r="D127" s="20"/>
      <c r="E127" s="20" t="s">
        <v>29</v>
      </c>
      <c r="F127" s="18" t="s">
        <v>30</v>
      </c>
      <c r="G127" s="18">
        <v>24</v>
      </c>
      <c r="H127" s="21">
        <v>7</v>
      </c>
      <c r="I127" s="29">
        <v>1</v>
      </c>
      <c r="J127" s="24">
        <f t="shared" si="13"/>
        <v>7</v>
      </c>
      <c r="L127" s="23"/>
      <c r="M127" s="24"/>
      <c r="N127" s="24"/>
      <c r="O127" s="24"/>
      <c r="P127" s="24"/>
      <c r="Q127" s="33"/>
      <c r="R127" s="34"/>
      <c r="S127" s="26">
        <v>5</v>
      </c>
      <c r="T127" s="26">
        <v>240</v>
      </c>
      <c r="U127" s="24">
        <v>10</v>
      </c>
      <c r="W127" s="31">
        <f t="shared" si="16"/>
        <v>50400</v>
      </c>
      <c r="X127" s="31">
        <f t="shared" si="17"/>
        <v>0</v>
      </c>
      <c r="Z127" s="31">
        <f t="shared" si="12"/>
        <v>50400</v>
      </c>
      <c r="AB127" s="68">
        <f t="shared" si="10"/>
        <v>201.60000000000002</v>
      </c>
      <c r="AC127" s="68">
        <f t="shared" si="11"/>
        <v>0</v>
      </c>
    </row>
    <row r="128" spans="1:29" s="28" customFormat="1" ht="30" customHeight="1" x14ac:dyDescent="0.4">
      <c r="A128" s="18">
        <v>125</v>
      </c>
      <c r="B128" s="20" t="s">
        <v>168</v>
      </c>
      <c r="C128" s="20" t="s">
        <v>172</v>
      </c>
      <c r="D128" s="20"/>
      <c r="E128" s="20" t="s">
        <v>38</v>
      </c>
      <c r="F128" s="18" t="s">
        <v>44</v>
      </c>
      <c r="G128" s="18">
        <v>42</v>
      </c>
      <c r="H128" s="21">
        <v>2</v>
      </c>
      <c r="I128" s="21">
        <v>2</v>
      </c>
      <c r="J128" s="24">
        <f t="shared" si="13"/>
        <v>4</v>
      </c>
      <c r="L128" s="23"/>
      <c r="M128" s="24"/>
      <c r="N128" s="24"/>
      <c r="O128" s="24"/>
      <c r="P128" s="24"/>
      <c r="Q128" s="33"/>
      <c r="R128" s="34"/>
      <c r="S128" s="26">
        <v>5</v>
      </c>
      <c r="T128" s="26">
        <v>240</v>
      </c>
      <c r="U128" s="24">
        <v>10</v>
      </c>
      <c r="W128" s="31">
        <f t="shared" si="16"/>
        <v>50400</v>
      </c>
      <c r="X128" s="31">
        <f t="shared" si="17"/>
        <v>0</v>
      </c>
      <c r="Z128" s="31">
        <f t="shared" si="12"/>
        <v>50400</v>
      </c>
      <c r="AB128" s="68">
        <f t="shared" si="10"/>
        <v>100.80000000000001</v>
      </c>
      <c r="AC128" s="68">
        <f t="shared" si="11"/>
        <v>0</v>
      </c>
    </row>
    <row r="129" spans="1:29" s="28" customFormat="1" ht="30" customHeight="1" x14ac:dyDescent="0.4">
      <c r="A129" s="18">
        <v>126</v>
      </c>
      <c r="B129" s="20" t="s">
        <v>168</v>
      </c>
      <c r="C129" s="20" t="s">
        <v>173</v>
      </c>
      <c r="D129" s="20"/>
      <c r="E129" s="20" t="s">
        <v>38</v>
      </c>
      <c r="F129" s="18" t="s">
        <v>39</v>
      </c>
      <c r="G129" s="18">
        <v>42</v>
      </c>
      <c r="H129" s="21">
        <v>2</v>
      </c>
      <c r="I129" s="21">
        <v>2</v>
      </c>
      <c r="J129" s="24">
        <f t="shared" si="13"/>
        <v>4</v>
      </c>
      <c r="L129" s="23"/>
      <c r="M129" s="24"/>
      <c r="N129" s="24"/>
      <c r="O129" s="24"/>
      <c r="P129" s="24"/>
      <c r="Q129" s="33"/>
      <c r="R129" s="34"/>
      <c r="S129" s="26">
        <v>5</v>
      </c>
      <c r="T129" s="26">
        <v>240</v>
      </c>
      <c r="U129" s="24">
        <v>10</v>
      </c>
      <c r="W129" s="31">
        <f t="shared" si="16"/>
        <v>50400</v>
      </c>
      <c r="X129" s="31">
        <f t="shared" si="17"/>
        <v>0</v>
      </c>
      <c r="Z129" s="31">
        <f t="shared" si="12"/>
        <v>50400</v>
      </c>
      <c r="AB129" s="68">
        <f t="shared" si="10"/>
        <v>100.80000000000001</v>
      </c>
      <c r="AC129" s="68">
        <f t="shared" si="11"/>
        <v>0</v>
      </c>
    </row>
    <row r="130" spans="1:29" s="28" customFormat="1" ht="30" customHeight="1" x14ac:dyDescent="0.4">
      <c r="A130" s="18">
        <v>127</v>
      </c>
      <c r="B130" s="20" t="s">
        <v>168</v>
      </c>
      <c r="C130" s="20" t="s">
        <v>174</v>
      </c>
      <c r="D130" s="20"/>
      <c r="E130" s="20" t="s">
        <v>38</v>
      </c>
      <c r="F130" s="18" t="s">
        <v>39</v>
      </c>
      <c r="G130" s="18">
        <v>42</v>
      </c>
      <c r="H130" s="21">
        <v>5</v>
      </c>
      <c r="I130" s="21">
        <v>2</v>
      </c>
      <c r="J130" s="24">
        <f t="shared" si="13"/>
        <v>10</v>
      </c>
      <c r="L130" s="23"/>
      <c r="M130" s="24"/>
      <c r="N130" s="24"/>
      <c r="O130" s="24"/>
      <c r="P130" s="24"/>
      <c r="Q130" s="33"/>
      <c r="R130" s="34"/>
      <c r="S130" s="26">
        <v>5</v>
      </c>
      <c r="T130" s="26">
        <v>240</v>
      </c>
      <c r="U130" s="24">
        <v>10</v>
      </c>
      <c r="W130" s="31">
        <f t="shared" si="16"/>
        <v>126000</v>
      </c>
      <c r="X130" s="31">
        <f t="shared" si="17"/>
        <v>0</v>
      </c>
      <c r="Z130" s="31">
        <f t="shared" si="12"/>
        <v>126000</v>
      </c>
      <c r="AB130" s="68">
        <f t="shared" si="10"/>
        <v>252</v>
      </c>
      <c r="AC130" s="68">
        <f t="shared" si="11"/>
        <v>0</v>
      </c>
    </row>
    <row r="131" spans="1:29" s="28" customFormat="1" ht="30" customHeight="1" x14ac:dyDescent="0.4">
      <c r="A131" s="18">
        <v>128</v>
      </c>
      <c r="B131" s="20" t="s">
        <v>168</v>
      </c>
      <c r="C131" s="20" t="s">
        <v>175</v>
      </c>
      <c r="D131" s="20"/>
      <c r="E131" s="20" t="s">
        <v>38</v>
      </c>
      <c r="F131" s="18" t="s">
        <v>39</v>
      </c>
      <c r="G131" s="18">
        <v>42</v>
      </c>
      <c r="H131" s="21">
        <v>16</v>
      </c>
      <c r="I131" s="21">
        <v>2</v>
      </c>
      <c r="J131" s="24">
        <f t="shared" si="13"/>
        <v>32</v>
      </c>
      <c r="L131" s="23"/>
      <c r="M131" s="24"/>
      <c r="N131" s="24"/>
      <c r="O131" s="24"/>
      <c r="P131" s="24"/>
      <c r="Q131" s="33"/>
      <c r="R131" s="34"/>
      <c r="S131" s="26">
        <v>5</v>
      </c>
      <c r="T131" s="26">
        <v>240</v>
      </c>
      <c r="U131" s="24">
        <v>10</v>
      </c>
      <c r="W131" s="31">
        <f t="shared" si="16"/>
        <v>403200</v>
      </c>
      <c r="X131" s="31">
        <f t="shared" si="17"/>
        <v>0</v>
      </c>
      <c r="Z131" s="31">
        <f t="shared" si="12"/>
        <v>403200</v>
      </c>
      <c r="AB131" s="68">
        <f t="shared" si="10"/>
        <v>806.40000000000009</v>
      </c>
      <c r="AC131" s="68">
        <f t="shared" si="11"/>
        <v>0</v>
      </c>
    </row>
    <row r="132" spans="1:29" s="28" customFormat="1" ht="30" customHeight="1" x14ac:dyDescent="0.4">
      <c r="A132" s="18">
        <v>129</v>
      </c>
      <c r="B132" s="20" t="s">
        <v>168</v>
      </c>
      <c r="C132" s="20" t="s">
        <v>176</v>
      </c>
      <c r="D132" s="20"/>
      <c r="E132" s="20" t="s">
        <v>38</v>
      </c>
      <c r="F132" s="18" t="s">
        <v>39</v>
      </c>
      <c r="G132" s="18">
        <v>42</v>
      </c>
      <c r="H132" s="21">
        <v>16</v>
      </c>
      <c r="I132" s="21">
        <v>2</v>
      </c>
      <c r="J132" s="24">
        <f t="shared" si="13"/>
        <v>32</v>
      </c>
      <c r="L132" s="23"/>
      <c r="M132" s="24"/>
      <c r="N132" s="24"/>
      <c r="O132" s="24"/>
      <c r="P132" s="24"/>
      <c r="Q132" s="33"/>
      <c r="R132" s="34"/>
      <c r="S132" s="26">
        <v>5</v>
      </c>
      <c r="T132" s="26">
        <v>240</v>
      </c>
      <c r="U132" s="24">
        <v>10</v>
      </c>
      <c r="W132" s="31">
        <f t="shared" si="16"/>
        <v>403200</v>
      </c>
      <c r="X132" s="31">
        <f t="shared" si="17"/>
        <v>0</v>
      </c>
      <c r="Z132" s="31">
        <f t="shared" si="12"/>
        <v>403200</v>
      </c>
      <c r="AB132" s="68">
        <f t="shared" si="10"/>
        <v>806.40000000000009</v>
      </c>
      <c r="AC132" s="68">
        <f t="shared" si="11"/>
        <v>0</v>
      </c>
    </row>
    <row r="133" spans="1:29" s="28" customFormat="1" ht="30" customHeight="1" x14ac:dyDescent="0.4">
      <c r="A133" s="18">
        <v>130</v>
      </c>
      <c r="B133" s="20" t="s">
        <v>168</v>
      </c>
      <c r="C133" s="20" t="s">
        <v>71</v>
      </c>
      <c r="D133" s="20"/>
      <c r="E133" s="20" t="s">
        <v>120</v>
      </c>
      <c r="F133" s="18" t="s">
        <v>177</v>
      </c>
      <c r="G133" s="18">
        <v>42</v>
      </c>
      <c r="H133" s="21">
        <v>4</v>
      </c>
      <c r="I133" s="24">
        <v>4</v>
      </c>
      <c r="J133" s="24">
        <f t="shared" si="13"/>
        <v>16</v>
      </c>
      <c r="L133" s="23"/>
      <c r="M133" s="24"/>
      <c r="N133" s="24"/>
      <c r="O133" s="24"/>
      <c r="P133" s="24"/>
      <c r="Q133" s="33"/>
      <c r="R133" s="34"/>
      <c r="S133" s="26">
        <v>5</v>
      </c>
      <c r="T133" s="26">
        <v>240</v>
      </c>
      <c r="U133" s="24">
        <v>10</v>
      </c>
      <c r="W133" s="31">
        <f t="shared" si="16"/>
        <v>201600</v>
      </c>
      <c r="X133" s="31">
        <f t="shared" si="17"/>
        <v>0</v>
      </c>
      <c r="Z133" s="31">
        <f t="shared" si="12"/>
        <v>201600</v>
      </c>
      <c r="AB133" s="68">
        <f t="shared" si="10"/>
        <v>201.60000000000002</v>
      </c>
      <c r="AC133" s="68">
        <f t="shared" si="11"/>
        <v>0</v>
      </c>
    </row>
    <row r="134" spans="1:29" s="28" customFormat="1" ht="30" customHeight="1" x14ac:dyDescent="0.4">
      <c r="A134" s="18">
        <v>131</v>
      </c>
      <c r="B134" s="20" t="s">
        <v>168</v>
      </c>
      <c r="C134" s="20" t="s">
        <v>178</v>
      </c>
      <c r="D134" s="20"/>
      <c r="E134" s="20" t="s">
        <v>38</v>
      </c>
      <c r="F134" s="18" t="s">
        <v>179</v>
      </c>
      <c r="G134" s="18">
        <v>42</v>
      </c>
      <c r="H134" s="21">
        <v>26</v>
      </c>
      <c r="I134" s="24">
        <v>2</v>
      </c>
      <c r="J134" s="24">
        <f t="shared" si="13"/>
        <v>52</v>
      </c>
      <c r="L134" s="23"/>
      <c r="M134" s="24"/>
      <c r="N134" s="24"/>
      <c r="O134" s="24"/>
      <c r="P134" s="24"/>
      <c r="Q134" s="33"/>
      <c r="R134" s="34"/>
      <c r="S134" s="26">
        <v>5</v>
      </c>
      <c r="T134" s="26">
        <v>240</v>
      </c>
      <c r="U134" s="24">
        <v>10</v>
      </c>
      <c r="W134" s="31">
        <f t="shared" si="16"/>
        <v>655200</v>
      </c>
      <c r="X134" s="31">
        <f t="shared" si="17"/>
        <v>0</v>
      </c>
      <c r="Z134" s="31">
        <f t="shared" si="12"/>
        <v>655200</v>
      </c>
      <c r="AB134" s="68">
        <f t="shared" ref="AB134:AB197" si="18">G134/1000*H134*S134*T134</f>
        <v>1310.4000000000001</v>
      </c>
      <c r="AC134" s="68">
        <f t="shared" ref="AC134:AC197" si="19">P134/1000*Q134*S134*T134</f>
        <v>0</v>
      </c>
    </row>
    <row r="135" spans="1:29" s="28" customFormat="1" ht="30" customHeight="1" x14ac:dyDescent="0.4">
      <c r="A135" s="18">
        <v>132</v>
      </c>
      <c r="B135" s="20" t="s">
        <v>168</v>
      </c>
      <c r="C135" s="20" t="s">
        <v>178</v>
      </c>
      <c r="D135" s="20"/>
      <c r="E135" s="20" t="s">
        <v>145</v>
      </c>
      <c r="F135" s="18" t="s">
        <v>146</v>
      </c>
      <c r="G135" s="18">
        <v>55</v>
      </c>
      <c r="H135" s="21">
        <v>2</v>
      </c>
      <c r="I135" s="24">
        <v>4</v>
      </c>
      <c r="J135" s="24">
        <f t="shared" si="13"/>
        <v>8</v>
      </c>
      <c r="L135" s="23"/>
      <c r="M135" s="24"/>
      <c r="N135" s="24"/>
      <c r="O135" s="24"/>
      <c r="P135" s="24"/>
      <c r="Q135" s="33"/>
      <c r="R135" s="34"/>
      <c r="S135" s="26">
        <v>5</v>
      </c>
      <c r="T135" s="26">
        <v>240</v>
      </c>
      <c r="U135" s="24">
        <v>10</v>
      </c>
      <c r="W135" s="31">
        <f t="shared" si="16"/>
        <v>132000</v>
      </c>
      <c r="X135" s="31">
        <f t="shared" si="17"/>
        <v>0</v>
      </c>
      <c r="Z135" s="31">
        <f t="shared" si="12"/>
        <v>132000</v>
      </c>
      <c r="AB135" s="68">
        <f t="shared" si="18"/>
        <v>132</v>
      </c>
      <c r="AC135" s="68">
        <f t="shared" si="19"/>
        <v>0</v>
      </c>
    </row>
    <row r="136" spans="1:29" s="28" customFormat="1" ht="30" customHeight="1" x14ac:dyDescent="0.4">
      <c r="A136" s="18">
        <v>133</v>
      </c>
      <c r="B136" s="20" t="s">
        <v>168</v>
      </c>
      <c r="C136" s="20" t="s">
        <v>117</v>
      </c>
      <c r="D136" s="20"/>
      <c r="E136" s="20" t="s">
        <v>47</v>
      </c>
      <c r="F136" s="18" t="s">
        <v>48</v>
      </c>
      <c r="G136" s="18">
        <v>22</v>
      </c>
      <c r="H136" s="21">
        <v>17</v>
      </c>
      <c r="I136" s="29">
        <v>1</v>
      </c>
      <c r="J136" s="24">
        <f t="shared" si="13"/>
        <v>17</v>
      </c>
      <c r="L136" s="23"/>
      <c r="M136" s="24"/>
      <c r="N136" s="24"/>
      <c r="O136" s="24"/>
      <c r="P136" s="24"/>
      <c r="Q136" s="33"/>
      <c r="R136" s="34"/>
      <c r="S136" s="26">
        <v>11</v>
      </c>
      <c r="T136" s="26">
        <v>240</v>
      </c>
      <c r="U136" s="24">
        <v>10</v>
      </c>
      <c r="W136" s="31">
        <f t="shared" si="16"/>
        <v>246840</v>
      </c>
      <c r="X136" s="31">
        <f t="shared" si="17"/>
        <v>0</v>
      </c>
      <c r="Z136" s="31">
        <f t="shared" ref="Z136:Z199" si="20">W136-X136</f>
        <v>246840</v>
      </c>
      <c r="AB136" s="68">
        <f t="shared" si="18"/>
        <v>987.36</v>
      </c>
      <c r="AC136" s="68">
        <f t="shared" si="19"/>
        <v>0</v>
      </c>
    </row>
    <row r="137" spans="1:29" s="28" customFormat="1" ht="30" customHeight="1" x14ac:dyDescent="0.4">
      <c r="A137" s="18">
        <v>134</v>
      </c>
      <c r="B137" s="20" t="s">
        <v>168</v>
      </c>
      <c r="C137" s="20" t="s">
        <v>180</v>
      </c>
      <c r="D137" s="20"/>
      <c r="E137" s="20" t="s">
        <v>60</v>
      </c>
      <c r="F137" s="18" t="s">
        <v>65</v>
      </c>
      <c r="G137" s="18">
        <v>42</v>
      </c>
      <c r="H137" s="21">
        <v>1</v>
      </c>
      <c r="I137" s="29">
        <v>1</v>
      </c>
      <c r="J137" s="24">
        <f t="shared" ref="J137:J200" si="21">H137*I137</f>
        <v>1</v>
      </c>
      <c r="L137" s="23"/>
      <c r="M137" s="24"/>
      <c r="N137" s="24"/>
      <c r="O137" s="24"/>
      <c r="P137" s="24"/>
      <c r="Q137" s="33"/>
      <c r="R137" s="34"/>
      <c r="S137" s="26">
        <v>5</v>
      </c>
      <c r="T137" s="26">
        <v>240</v>
      </c>
      <c r="U137" s="24">
        <v>10</v>
      </c>
      <c r="W137" s="31">
        <f t="shared" si="16"/>
        <v>12600</v>
      </c>
      <c r="X137" s="31">
        <f t="shared" si="17"/>
        <v>0</v>
      </c>
      <c r="Z137" s="31">
        <f t="shared" si="20"/>
        <v>12600</v>
      </c>
      <c r="AB137" s="68">
        <f t="shared" si="18"/>
        <v>50.400000000000006</v>
      </c>
      <c r="AC137" s="68">
        <f t="shared" si="19"/>
        <v>0</v>
      </c>
    </row>
    <row r="138" spans="1:29" s="28" customFormat="1" ht="30" customHeight="1" x14ac:dyDescent="0.4">
      <c r="A138" s="18">
        <v>135</v>
      </c>
      <c r="B138" s="20" t="s">
        <v>168</v>
      </c>
      <c r="C138" s="20" t="s">
        <v>132</v>
      </c>
      <c r="D138" s="20"/>
      <c r="E138" s="20" t="s">
        <v>77</v>
      </c>
      <c r="F138" s="18" t="s">
        <v>78</v>
      </c>
      <c r="G138" s="18">
        <v>27</v>
      </c>
      <c r="H138" s="21">
        <v>48</v>
      </c>
      <c r="I138" s="29">
        <v>1</v>
      </c>
      <c r="J138" s="24">
        <f t="shared" si="21"/>
        <v>48</v>
      </c>
      <c r="L138" s="23"/>
      <c r="M138" s="24"/>
      <c r="N138" s="24"/>
      <c r="O138" s="24"/>
      <c r="P138" s="24"/>
      <c r="Q138" s="33"/>
      <c r="R138" s="34"/>
      <c r="S138" s="26">
        <v>11</v>
      </c>
      <c r="T138" s="26">
        <v>240</v>
      </c>
      <c r="U138" s="24">
        <v>10</v>
      </c>
      <c r="W138" s="31">
        <f t="shared" si="16"/>
        <v>855360</v>
      </c>
      <c r="X138" s="31">
        <f t="shared" si="17"/>
        <v>0</v>
      </c>
      <c r="Z138" s="31">
        <f t="shared" si="20"/>
        <v>855360</v>
      </c>
      <c r="AB138" s="68">
        <f t="shared" si="18"/>
        <v>3421.44</v>
      </c>
      <c r="AC138" s="68">
        <f t="shared" si="19"/>
        <v>0</v>
      </c>
    </row>
    <row r="139" spans="1:29" s="28" customFormat="1" ht="30" customHeight="1" x14ac:dyDescent="0.4">
      <c r="A139" s="18">
        <v>136</v>
      </c>
      <c r="B139" s="20" t="s">
        <v>168</v>
      </c>
      <c r="C139" s="20" t="s">
        <v>181</v>
      </c>
      <c r="D139" s="20"/>
      <c r="E139" s="20" t="s">
        <v>38</v>
      </c>
      <c r="F139" s="18" t="s">
        <v>39</v>
      </c>
      <c r="G139" s="18">
        <v>42</v>
      </c>
      <c r="H139" s="21">
        <v>5</v>
      </c>
      <c r="I139" s="21">
        <v>2</v>
      </c>
      <c r="J139" s="24">
        <f t="shared" si="21"/>
        <v>10</v>
      </c>
      <c r="L139" s="23"/>
      <c r="M139" s="24"/>
      <c r="N139" s="24"/>
      <c r="O139" s="24"/>
      <c r="P139" s="24"/>
      <c r="Q139" s="33"/>
      <c r="R139" s="34"/>
      <c r="S139" s="26">
        <v>5</v>
      </c>
      <c r="T139" s="26">
        <v>240</v>
      </c>
      <c r="U139" s="24">
        <v>10</v>
      </c>
      <c r="W139" s="31">
        <f t="shared" si="16"/>
        <v>126000</v>
      </c>
      <c r="X139" s="31">
        <f t="shared" si="17"/>
        <v>0</v>
      </c>
      <c r="Z139" s="31">
        <f t="shared" si="20"/>
        <v>126000</v>
      </c>
      <c r="AB139" s="68">
        <f t="shared" si="18"/>
        <v>252</v>
      </c>
      <c r="AC139" s="68">
        <f t="shared" si="19"/>
        <v>0</v>
      </c>
    </row>
    <row r="140" spans="1:29" s="28" customFormat="1" ht="30" customHeight="1" x14ac:dyDescent="0.4">
      <c r="A140" s="18">
        <v>137</v>
      </c>
      <c r="B140" s="20" t="s">
        <v>168</v>
      </c>
      <c r="C140" s="20" t="s">
        <v>164</v>
      </c>
      <c r="D140" s="20"/>
      <c r="E140" s="20" t="s">
        <v>60</v>
      </c>
      <c r="F140" s="18" t="s">
        <v>84</v>
      </c>
      <c r="G140" s="18">
        <v>42</v>
      </c>
      <c r="H140" s="21">
        <v>4</v>
      </c>
      <c r="I140" s="29">
        <v>1</v>
      </c>
      <c r="J140" s="24">
        <f t="shared" si="21"/>
        <v>4</v>
      </c>
      <c r="L140" s="23"/>
      <c r="M140" s="24"/>
      <c r="N140" s="24"/>
      <c r="O140" s="24"/>
      <c r="P140" s="24"/>
      <c r="Q140" s="33"/>
      <c r="R140" s="34"/>
      <c r="S140" s="26">
        <v>5</v>
      </c>
      <c r="T140" s="26">
        <v>240</v>
      </c>
      <c r="U140" s="24">
        <v>10</v>
      </c>
      <c r="W140" s="31">
        <f t="shared" si="16"/>
        <v>50400</v>
      </c>
      <c r="X140" s="31">
        <f t="shared" si="17"/>
        <v>0</v>
      </c>
      <c r="Z140" s="31">
        <f t="shared" si="20"/>
        <v>50400</v>
      </c>
      <c r="AB140" s="68">
        <f t="shared" si="18"/>
        <v>201.60000000000002</v>
      </c>
      <c r="AC140" s="68">
        <f t="shared" si="19"/>
        <v>0</v>
      </c>
    </row>
    <row r="141" spans="1:29" s="28" customFormat="1" ht="30" customHeight="1" x14ac:dyDescent="0.4">
      <c r="A141" s="18">
        <v>138</v>
      </c>
      <c r="B141" s="20" t="s">
        <v>168</v>
      </c>
      <c r="C141" s="20" t="s">
        <v>164</v>
      </c>
      <c r="D141" s="20"/>
      <c r="E141" s="20" t="s">
        <v>77</v>
      </c>
      <c r="F141" s="18" t="s">
        <v>78</v>
      </c>
      <c r="G141" s="18">
        <v>27</v>
      </c>
      <c r="H141" s="21">
        <v>10</v>
      </c>
      <c r="I141" s="29">
        <v>1</v>
      </c>
      <c r="J141" s="24">
        <f t="shared" si="21"/>
        <v>10</v>
      </c>
      <c r="L141" s="23"/>
      <c r="M141" s="24"/>
      <c r="N141" s="24"/>
      <c r="O141" s="24"/>
      <c r="P141" s="24"/>
      <c r="Q141" s="33"/>
      <c r="R141" s="34"/>
      <c r="S141" s="26">
        <v>5</v>
      </c>
      <c r="T141" s="26">
        <v>240</v>
      </c>
      <c r="U141" s="24">
        <v>10</v>
      </c>
      <c r="W141" s="31">
        <f t="shared" si="16"/>
        <v>81000</v>
      </c>
      <c r="X141" s="31">
        <f t="shared" si="17"/>
        <v>0</v>
      </c>
      <c r="Z141" s="31">
        <f t="shared" si="20"/>
        <v>81000</v>
      </c>
      <c r="AB141" s="68">
        <f t="shared" si="18"/>
        <v>324</v>
      </c>
      <c r="AC141" s="68">
        <f t="shared" si="19"/>
        <v>0</v>
      </c>
    </row>
    <row r="142" spans="1:29" s="28" customFormat="1" ht="30" customHeight="1" x14ac:dyDescent="0.4">
      <c r="A142" s="18">
        <v>139</v>
      </c>
      <c r="B142" s="20" t="s">
        <v>168</v>
      </c>
      <c r="C142" s="20" t="s">
        <v>164</v>
      </c>
      <c r="D142" s="20"/>
      <c r="E142" s="20" t="s">
        <v>105</v>
      </c>
      <c r="F142" s="18" t="s">
        <v>106</v>
      </c>
      <c r="G142" s="18">
        <v>55</v>
      </c>
      <c r="H142" s="21">
        <v>3</v>
      </c>
      <c r="I142" s="21">
        <v>2</v>
      </c>
      <c r="J142" s="24">
        <f t="shared" si="21"/>
        <v>6</v>
      </c>
      <c r="L142" s="23"/>
      <c r="M142" s="24"/>
      <c r="N142" s="24"/>
      <c r="O142" s="24"/>
      <c r="P142" s="24"/>
      <c r="Q142" s="33"/>
      <c r="R142" s="34"/>
      <c r="S142" s="26">
        <v>5</v>
      </c>
      <c r="T142" s="26">
        <v>240</v>
      </c>
      <c r="U142" s="24">
        <v>10</v>
      </c>
      <c r="W142" s="31">
        <f t="shared" si="16"/>
        <v>99000</v>
      </c>
      <c r="X142" s="31">
        <f t="shared" si="17"/>
        <v>0</v>
      </c>
      <c r="Z142" s="31">
        <f t="shared" si="20"/>
        <v>99000</v>
      </c>
      <c r="AB142" s="68">
        <f t="shared" si="18"/>
        <v>198.00000000000003</v>
      </c>
      <c r="AC142" s="68">
        <f t="shared" si="19"/>
        <v>0</v>
      </c>
    </row>
    <row r="143" spans="1:29" s="28" customFormat="1" ht="30" customHeight="1" x14ac:dyDescent="0.4">
      <c r="A143" s="18">
        <v>140</v>
      </c>
      <c r="B143" s="20" t="s">
        <v>168</v>
      </c>
      <c r="C143" s="20" t="s">
        <v>83</v>
      </c>
      <c r="D143" s="20"/>
      <c r="E143" s="20" t="s">
        <v>60</v>
      </c>
      <c r="F143" s="18" t="s">
        <v>84</v>
      </c>
      <c r="G143" s="18">
        <v>42</v>
      </c>
      <c r="H143" s="21">
        <v>1</v>
      </c>
      <c r="I143" s="24">
        <v>1</v>
      </c>
      <c r="J143" s="24">
        <f t="shared" si="21"/>
        <v>1</v>
      </c>
      <c r="L143" s="23"/>
      <c r="M143" s="24"/>
      <c r="N143" s="24"/>
      <c r="O143" s="24"/>
      <c r="P143" s="24"/>
      <c r="Q143" s="33"/>
      <c r="R143" s="34"/>
      <c r="S143" s="26">
        <v>5</v>
      </c>
      <c r="T143" s="26">
        <v>240</v>
      </c>
      <c r="U143" s="24">
        <v>10</v>
      </c>
      <c r="W143" s="31">
        <f t="shared" si="16"/>
        <v>12600</v>
      </c>
      <c r="X143" s="31">
        <f t="shared" si="17"/>
        <v>0</v>
      </c>
      <c r="Z143" s="31">
        <f t="shared" si="20"/>
        <v>12600</v>
      </c>
      <c r="AB143" s="68">
        <f t="shared" si="18"/>
        <v>50.400000000000006</v>
      </c>
      <c r="AC143" s="68">
        <f t="shared" si="19"/>
        <v>0</v>
      </c>
    </row>
    <row r="144" spans="1:29" s="28" customFormat="1" ht="30" customHeight="1" x14ac:dyDescent="0.4">
      <c r="A144" s="18">
        <v>141</v>
      </c>
      <c r="B144" s="20" t="s">
        <v>168</v>
      </c>
      <c r="C144" s="20" t="s">
        <v>182</v>
      </c>
      <c r="D144" s="20"/>
      <c r="E144" s="20" t="s">
        <v>38</v>
      </c>
      <c r="F144" s="18" t="s">
        <v>39</v>
      </c>
      <c r="G144" s="18">
        <v>42</v>
      </c>
      <c r="H144" s="21">
        <v>10</v>
      </c>
      <c r="I144" s="21">
        <v>2</v>
      </c>
      <c r="J144" s="24">
        <f t="shared" si="21"/>
        <v>20</v>
      </c>
      <c r="L144" s="23"/>
      <c r="M144" s="24"/>
      <c r="N144" s="24"/>
      <c r="O144" s="24"/>
      <c r="P144" s="24"/>
      <c r="Q144" s="33"/>
      <c r="R144" s="34"/>
      <c r="S144" s="26">
        <v>11</v>
      </c>
      <c r="T144" s="26">
        <v>240</v>
      </c>
      <c r="U144" s="24">
        <v>10</v>
      </c>
      <c r="W144" s="31">
        <f t="shared" si="16"/>
        <v>554400</v>
      </c>
      <c r="X144" s="31">
        <f t="shared" si="17"/>
        <v>0</v>
      </c>
      <c r="Z144" s="31">
        <f t="shared" si="20"/>
        <v>554400</v>
      </c>
      <c r="AB144" s="68">
        <f t="shared" si="18"/>
        <v>1108.8</v>
      </c>
      <c r="AC144" s="68">
        <f t="shared" si="19"/>
        <v>0</v>
      </c>
    </row>
    <row r="145" spans="1:29" s="28" customFormat="1" ht="30" customHeight="1" x14ac:dyDescent="0.4">
      <c r="A145" s="18">
        <v>142</v>
      </c>
      <c r="B145" s="20" t="s">
        <v>168</v>
      </c>
      <c r="C145" s="20" t="s">
        <v>183</v>
      </c>
      <c r="D145" s="20"/>
      <c r="E145" s="20" t="s">
        <v>38</v>
      </c>
      <c r="F145" s="18" t="s">
        <v>39</v>
      </c>
      <c r="G145" s="18">
        <v>42</v>
      </c>
      <c r="H145" s="21">
        <v>10</v>
      </c>
      <c r="I145" s="21">
        <v>2</v>
      </c>
      <c r="J145" s="24">
        <f t="shared" si="21"/>
        <v>20</v>
      </c>
      <c r="L145" s="23"/>
      <c r="M145" s="24"/>
      <c r="N145" s="24"/>
      <c r="O145" s="24"/>
      <c r="P145" s="24"/>
      <c r="Q145" s="33"/>
      <c r="R145" s="34"/>
      <c r="S145" s="26">
        <v>11</v>
      </c>
      <c r="T145" s="26">
        <v>240</v>
      </c>
      <c r="U145" s="24">
        <v>10</v>
      </c>
      <c r="W145" s="31">
        <f t="shared" si="16"/>
        <v>554400</v>
      </c>
      <c r="X145" s="31">
        <f t="shared" si="17"/>
        <v>0</v>
      </c>
      <c r="Z145" s="31">
        <f t="shared" si="20"/>
        <v>554400</v>
      </c>
      <c r="AB145" s="68">
        <f t="shared" si="18"/>
        <v>1108.8</v>
      </c>
      <c r="AC145" s="68">
        <f t="shared" si="19"/>
        <v>0</v>
      </c>
    </row>
    <row r="146" spans="1:29" s="28" customFormat="1" ht="30" customHeight="1" x14ac:dyDescent="0.4">
      <c r="A146" s="18">
        <v>143</v>
      </c>
      <c r="B146" s="20" t="s">
        <v>168</v>
      </c>
      <c r="C146" s="20" t="s">
        <v>184</v>
      </c>
      <c r="D146" s="20"/>
      <c r="E146" s="20" t="s">
        <v>60</v>
      </c>
      <c r="F146" s="18" t="s">
        <v>185</v>
      </c>
      <c r="G146" s="18">
        <v>42</v>
      </c>
      <c r="H146" s="21">
        <v>92</v>
      </c>
      <c r="I146" s="29">
        <v>1</v>
      </c>
      <c r="J146" s="24">
        <f t="shared" si="21"/>
        <v>92</v>
      </c>
      <c r="L146" s="23"/>
      <c r="M146" s="24"/>
      <c r="N146" s="24"/>
      <c r="O146" s="24"/>
      <c r="P146" s="24"/>
      <c r="Q146" s="33"/>
      <c r="R146" s="34"/>
      <c r="S146" s="26">
        <v>5</v>
      </c>
      <c r="T146" s="26">
        <v>240</v>
      </c>
      <c r="U146" s="24">
        <v>10</v>
      </c>
      <c r="W146" s="31">
        <f t="shared" si="16"/>
        <v>1159200</v>
      </c>
      <c r="X146" s="31">
        <f t="shared" si="17"/>
        <v>0</v>
      </c>
      <c r="Z146" s="31">
        <f t="shared" si="20"/>
        <v>1159200</v>
      </c>
      <c r="AB146" s="68">
        <f t="shared" si="18"/>
        <v>4636.8</v>
      </c>
      <c r="AC146" s="68">
        <f t="shared" si="19"/>
        <v>0</v>
      </c>
    </row>
    <row r="147" spans="1:29" s="28" customFormat="1" ht="30" customHeight="1" x14ac:dyDescent="0.4">
      <c r="A147" s="18">
        <v>144</v>
      </c>
      <c r="B147" s="20" t="s">
        <v>168</v>
      </c>
      <c r="C147" s="20" t="s">
        <v>184</v>
      </c>
      <c r="D147" s="20"/>
      <c r="E147" s="20" t="s">
        <v>77</v>
      </c>
      <c r="F147" s="18" t="s">
        <v>78</v>
      </c>
      <c r="G147" s="18">
        <v>27</v>
      </c>
      <c r="H147" s="21">
        <v>8</v>
      </c>
      <c r="I147" s="29">
        <v>1</v>
      </c>
      <c r="J147" s="24">
        <f t="shared" si="21"/>
        <v>8</v>
      </c>
      <c r="L147" s="23"/>
      <c r="M147" s="24"/>
      <c r="N147" s="24"/>
      <c r="O147" s="24"/>
      <c r="P147" s="24"/>
      <c r="Q147" s="33"/>
      <c r="R147" s="34"/>
      <c r="S147" s="26">
        <v>5</v>
      </c>
      <c r="T147" s="26">
        <v>240</v>
      </c>
      <c r="U147" s="24">
        <v>10</v>
      </c>
      <c r="W147" s="31">
        <f t="shared" si="16"/>
        <v>64800</v>
      </c>
      <c r="X147" s="31">
        <f t="shared" si="17"/>
        <v>0</v>
      </c>
      <c r="Z147" s="31">
        <f t="shared" si="20"/>
        <v>64800</v>
      </c>
      <c r="AB147" s="68">
        <f t="shared" si="18"/>
        <v>259.20000000000005</v>
      </c>
      <c r="AC147" s="68">
        <f t="shared" si="19"/>
        <v>0</v>
      </c>
    </row>
    <row r="148" spans="1:29" s="28" customFormat="1" ht="30" customHeight="1" x14ac:dyDescent="0.4">
      <c r="A148" s="18">
        <v>145</v>
      </c>
      <c r="B148" s="20" t="s">
        <v>168</v>
      </c>
      <c r="C148" s="20" t="s">
        <v>186</v>
      </c>
      <c r="D148" s="20"/>
      <c r="E148" s="20" t="s">
        <v>77</v>
      </c>
      <c r="F148" s="18" t="s">
        <v>78</v>
      </c>
      <c r="G148" s="18">
        <v>27</v>
      </c>
      <c r="H148" s="21">
        <v>22</v>
      </c>
      <c r="I148" s="29">
        <v>1</v>
      </c>
      <c r="J148" s="24">
        <f t="shared" si="21"/>
        <v>22</v>
      </c>
      <c r="L148" s="23"/>
      <c r="M148" s="24"/>
      <c r="N148" s="24"/>
      <c r="O148" s="24"/>
      <c r="P148" s="24"/>
      <c r="Q148" s="33"/>
      <c r="R148" s="34"/>
      <c r="S148" s="26">
        <v>5</v>
      </c>
      <c r="T148" s="26">
        <v>240</v>
      </c>
      <c r="U148" s="24">
        <v>10</v>
      </c>
      <c r="W148" s="31">
        <f t="shared" si="16"/>
        <v>178200</v>
      </c>
      <c r="X148" s="31">
        <f t="shared" si="17"/>
        <v>0</v>
      </c>
      <c r="Z148" s="31">
        <f t="shared" si="20"/>
        <v>178200</v>
      </c>
      <c r="AB148" s="68">
        <f t="shared" si="18"/>
        <v>712.8</v>
      </c>
      <c r="AC148" s="68">
        <f t="shared" si="19"/>
        <v>0</v>
      </c>
    </row>
    <row r="149" spans="1:29" s="28" customFormat="1" ht="30" customHeight="1" x14ac:dyDescent="0.4">
      <c r="A149" s="18">
        <v>146</v>
      </c>
      <c r="B149" s="20" t="s">
        <v>168</v>
      </c>
      <c r="C149" s="20" t="s">
        <v>186</v>
      </c>
      <c r="D149" s="20"/>
      <c r="E149" s="20" t="s">
        <v>187</v>
      </c>
      <c r="F149" s="18" t="s">
        <v>188</v>
      </c>
      <c r="G149" s="18">
        <v>40</v>
      </c>
      <c r="H149" s="21">
        <v>6</v>
      </c>
      <c r="I149" s="21">
        <v>2</v>
      </c>
      <c r="J149" s="24">
        <f t="shared" si="21"/>
        <v>12</v>
      </c>
      <c r="L149" s="23"/>
      <c r="M149" s="24"/>
      <c r="N149" s="24"/>
      <c r="O149" s="24"/>
      <c r="P149" s="24"/>
      <c r="Q149" s="33"/>
      <c r="R149" s="34"/>
      <c r="S149" s="26">
        <v>5</v>
      </c>
      <c r="T149" s="26">
        <v>240</v>
      </c>
      <c r="U149" s="24">
        <v>10</v>
      </c>
      <c r="W149" s="31">
        <f t="shared" si="16"/>
        <v>144000</v>
      </c>
      <c r="X149" s="31">
        <f t="shared" si="17"/>
        <v>0</v>
      </c>
      <c r="Z149" s="31">
        <f t="shared" si="20"/>
        <v>144000</v>
      </c>
      <c r="AB149" s="68">
        <f t="shared" si="18"/>
        <v>288</v>
      </c>
      <c r="AC149" s="68">
        <f t="shared" si="19"/>
        <v>0</v>
      </c>
    </row>
    <row r="150" spans="1:29" s="28" customFormat="1" ht="30" customHeight="1" x14ac:dyDescent="0.4">
      <c r="A150" s="18">
        <v>147</v>
      </c>
      <c r="B150" s="20" t="s">
        <v>168</v>
      </c>
      <c r="C150" s="20" t="s">
        <v>186</v>
      </c>
      <c r="D150" s="20"/>
      <c r="E150" s="20" t="s">
        <v>187</v>
      </c>
      <c r="F150" s="18" t="s">
        <v>188</v>
      </c>
      <c r="G150" s="18">
        <v>40</v>
      </c>
      <c r="H150" s="21">
        <v>1</v>
      </c>
      <c r="I150" s="24">
        <v>32</v>
      </c>
      <c r="J150" s="24">
        <f t="shared" si="21"/>
        <v>32</v>
      </c>
      <c r="L150" s="23"/>
      <c r="M150" s="24"/>
      <c r="N150" s="24"/>
      <c r="O150" s="24"/>
      <c r="P150" s="24"/>
      <c r="Q150" s="33"/>
      <c r="R150" s="34"/>
      <c r="S150" s="26">
        <v>5</v>
      </c>
      <c r="T150" s="26">
        <v>240</v>
      </c>
      <c r="U150" s="24">
        <v>10</v>
      </c>
      <c r="W150" s="31">
        <f t="shared" si="16"/>
        <v>384000</v>
      </c>
      <c r="X150" s="31">
        <f t="shared" si="17"/>
        <v>0</v>
      </c>
      <c r="Z150" s="31">
        <f t="shared" si="20"/>
        <v>384000</v>
      </c>
      <c r="AB150" s="68">
        <f t="shared" si="18"/>
        <v>48</v>
      </c>
      <c r="AC150" s="68">
        <f t="shared" si="19"/>
        <v>0</v>
      </c>
    </row>
    <row r="151" spans="1:29" s="28" customFormat="1" ht="30" customHeight="1" x14ac:dyDescent="0.4">
      <c r="A151" s="18">
        <v>148</v>
      </c>
      <c r="B151" s="20" t="s">
        <v>168</v>
      </c>
      <c r="C151" s="20" t="s">
        <v>189</v>
      </c>
      <c r="D151" s="20"/>
      <c r="E151" s="20" t="s">
        <v>38</v>
      </c>
      <c r="F151" s="18" t="s">
        <v>39</v>
      </c>
      <c r="G151" s="18">
        <v>42</v>
      </c>
      <c r="H151" s="21">
        <v>8</v>
      </c>
      <c r="I151" s="24">
        <v>2</v>
      </c>
      <c r="J151" s="24">
        <f t="shared" si="21"/>
        <v>16</v>
      </c>
      <c r="L151" s="23"/>
      <c r="M151" s="24"/>
      <c r="N151" s="24"/>
      <c r="O151" s="24"/>
      <c r="P151" s="24"/>
      <c r="Q151" s="33"/>
      <c r="R151" s="34"/>
      <c r="S151" s="26">
        <v>11</v>
      </c>
      <c r="T151" s="26">
        <v>240</v>
      </c>
      <c r="U151" s="24">
        <v>10</v>
      </c>
      <c r="W151" s="31">
        <f t="shared" si="16"/>
        <v>443520</v>
      </c>
      <c r="X151" s="31">
        <f t="shared" si="17"/>
        <v>0</v>
      </c>
      <c r="Z151" s="31">
        <f t="shared" si="20"/>
        <v>443520</v>
      </c>
      <c r="AB151" s="68">
        <f t="shared" si="18"/>
        <v>887.04000000000008</v>
      </c>
      <c r="AC151" s="68">
        <f t="shared" si="19"/>
        <v>0</v>
      </c>
    </row>
    <row r="152" spans="1:29" s="39" customFormat="1" ht="30" customHeight="1" x14ac:dyDescent="0.4">
      <c r="A152" s="18">
        <v>149</v>
      </c>
      <c r="B152" s="37" t="s">
        <v>168</v>
      </c>
      <c r="C152" s="37" t="s">
        <v>190</v>
      </c>
      <c r="D152" s="37"/>
      <c r="E152" s="37" t="s">
        <v>191</v>
      </c>
      <c r="F152" s="36" t="s">
        <v>192</v>
      </c>
      <c r="G152" s="36">
        <v>96</v>
      </c>
      <c r="H152" s="21">
        <v>3</v>
      </c>
      <c r="I152" s="38">
        <v>4</v>
      </c>
      <c r="J152" s="38">
        <f t="shared" si="21"/>
        <v>12</v>
      </c>
      <c r="L152" s="23" t="s">
        <v>193</v>
      </c>
      <c r="M152" s="38" t="s">
        <v>193</v>
      </c>
      <c r="N152" s="38" t="s">
        <v>194</v>
      </c>
      <c r="O152" s="38" t="s">
        <v>194</v>
      </c>
      <c r="P152" s="38" t="s">
        <v>194</v>
      </c>
      <c r="Q152" s="40"/>
      <c r="R152" s="41"/>
      <c r="S152" s="42">
        <v>5</v>
      </c>
      <c r="T152" s="42">
        <v>240</v>
      </c>
      <c r="U152" s="38">
        <v>10</v>
      </c>
      <c r="W152" s="43"/>
      <c r="X152" s="43"/>
      <c r="Z152" s="43"/>
      <c r="AB152" s="68">
        <f t="shared" si="18"/>
        <v>345.6</v>
      </c>
      <c r="AC152" s="68">
        <v>0</v>
      </c>
    </row>
    <row r="153" spans="1:29" s="28" customFormat="1" ht="30" customHeight="1" x14ac:dyDescent="0.4">
      <c r="A153" s="18">
        <v>150</v>
      </c>
      <c r="B153" s="20" t="s">
        <v>168</v>
      </c>
      <c r="C153" s="20" t="s">
        <v>195</v>
      </c>
      <c r="D153" s="20"/>
      <c r="E153" s="20" t="s">
        <v>38</v>
      </c>
      <c r="F153" s="18" t="s">
        <v>39</v>
      </c>
      <c r="G153" s="18">
        <v>42</v>
      </c>
      <c r="H153" s="21">
        <v>15</v>
      </c>
      <c r="I153" s="24">
        <v>2</v>
      </c>
      <c r="J153" s="24">
        <f t="shared" si="21"/>
        <v>30</v>
      </c>
      <c r="L153" s="23"/>
      <c r="M153" s="24"/>
      <c r="N153" s="24"/>
      <c r="O153" s="24"/>
      <c r="P153" s="24"/>
      <c r="Q153" s="33"/>
      <c r="R153" s="34"/>
      <c r="S153" s="26">
        <v>11</v>
      </c>
      <c r="T153" s="26">
        <v>240</v>
      </c>
      <c r="U153" s="24">
        <v>10</v>
      </c>
      <c r="W153" s="31">
        <f t="shared" ref="W153:W160" si="22">G153*J153*S153*T153*U153/1000*$T$1</f>
        <v>831600</v>
      </c>
      <c r="X153" s="31">
        <f t="shared" ref="X153:X160" si="23">P153*Q153*S153*T153*U153/1000*$T$1</f>
        <v>0</v>
      </c>
      <c r="Z153" s="31">
        <f t="shared" si="20"/>
        <v>831600</v>
      </c>
      <c r="AB153" s="68">
        <f t="shared" si="18"/>
        <v>1663.1999999999998</v>
      </c>
      <c r="AC153" s="68">
        <f t="shared" si="19"/>
        <v>0</v>
      </c>
    </row>
    <row r="154" spans="1:29" s="28" customFormat="1" ht="30" customHeight="1" x14ac:dyDescent="0.4">
      <c r="A154" s="18">
        <v>151</v>
      </c>
      <c r="B154" s="20" t="s">
        <v>168</v>
      </c>
      <c r="C154" s="20" t="s">
        <v>196</v>
      </c>
      <c r="D154" s="20"/>
      <c r="E154" s="20" t="s">
        <v>77</v>
      </c>
      <c r="F154" s="18" t="s">
        <v>78</v>
      </c>
      <c r="G154" s="18">
        <v>27</v>
      </c>
      <c r="H154" s="21">
        <v>8</v>
      </c>
      <c r="I154" s="29">
        <v>1</v>
      </c>
      <c r="J154" s="24">
        <f t="shared" si="21"/>
        <v>8</v>
      </c>
      <c r="L154" s="23"/>
      <c r="M154" s="24"/>
      <c r="N154" s="24"/>
      <c r="O154" s="24"/>
      <c r="P154" s="24"/>
      <c r="Q154" s="33"/>
      <c r="R154" s="34"/>
      <c r="S154" s="26">
        <v>5</v>
      </c>
      <c r="T154" s="26">
        <v>240</v>
      </c>
      <c r="U154" s="24">
        <v>10</v>
      </c>
      <c r="W154" s="31">
        <f t="shared" si="22"/>
        <v>64800</v>
      </c>
      <c r="X154" s="31">
        <f t="shared" si="23"/>
        <v>0</v>
      </c>
      <c r="Z154" s="31">
        <f t="shared" si="20"/>
        <v>64800</v>
      </c>
      <c r="AB154" s="68">
        <f t="shared" si="18"/>
        <v>259.20000000000005</v>
      </c>
      <c r="AC154" s="68">
        <f t="shared" si="19"/>
        <v>0</v>
      </c>
    </row>
    <row r="155" spans="1:29" s="28" customFormat="1" ht="30" customHeight="1" x14ac:dyDescent="0.4">
      <c r="A155" s="18">
        <v>152</v>
      </c>
      <c r="B155" s="20" t="s">
        <v>168</v>
      </c>
      <c r="C155" s="20" t="s">
        <v>196</v>
      </c>
      <c r="D155" s="20"/>
      <c r="E155" s="20" t="s">
        <v>197</v>
      </c>
      <c r="F155" s="18" t="s">
        <v>198</v>
      </c>
      <c r="G155" s="18">
        <v>364</v>
      </c>
      <c r="H155" s="21">
        <v>2</v>
      </c>
      <c r="I155" s="24">
        <v>8</v>
      </c>
      <c r="J155" s="24">
        <v>16</v>
      </c>
      <c r="L155" s="23"/>
      <c r="M155" s="24"/>
      <c r="N155" s="24"/>
      <c r="O155" s="24"/>
      <c r="P155" s="24"/>
      <c r="Q155" s="33"/>
      <c r="R155" s="34"/>
      <c r="S155" s="26">
        <v>5</v>
      </c>
      <c r="T155" s="26">
        <v>240</v>
      </c>
      <c r="U155" s="24">
        <v>10</v>
      </c>
      <c r="W155" s="31">
        <f t="shared" si="22"/>
        <v>1747200</v>
      </c>
      <c r="X155" s="31">
        <f t="shared" si="23"/>
        <v>0</v>
      </c>
      <c r="Z155" s="31">
        <f t="shared" si="20"/>
        <v>1747200</v>
      </c>
      <c r="AB155" s="68">
        <f t="shared" si="18"/>
        <v>873.59999999999991</v>
      </c>
      <c r="AC155" s="68">
        <f t="shared" si="19"/>
        <v>0</v>
      </c>
    </row>
    <row r="156" spans="1:29" s="28" customFormat="1" ht="30" customHeight="1" x14ac:dyDescent="0.4">
      <c r="A156" s="18">
        <v>153</v>
      </c>
      <c r="B156" s="20" t="s">
        <v>168</v>
      </c>
      <c r="C156" s="20" t="s">
        <v>199</v>
      </c>
      <c r="D156" s="20"/>
      <c r="E156" s="20" t="s">
        <v>77</v>
      </c>
      <c r="F156" s="18" t="s">
        <v>78</v>
      </c>
      <c r="G156" s="18">
        <v>27</v>
      </c>
      <c r="H156" s="21">
        <v>5</v>
      </c>
      <c r="I156" s="29">
        <v>1</v>
      </c>
      <c r="J156" s="24">
        <f t="shared" si="21"/>
        <v>5</v>
      </c>
      <c r="L156" s="23"/>
      <c r="M156" s="24"/>
      <c r="N156" s="24"/>
      <c r="O156" s="24"/>
      <c r="P156" s="24"/>
      <c r="Q156" s="33"/>
      <c r="R156" s="34"/>
      <c r="S156" s="26">
        <v>5</v>
      </c>
      <c r="T156" s="26">
        <v>240</v>
      </c>
      <c r="U156" s="24">
        <v>10</v>
      </c>
      <c r="W156" s="31">
        <f t="shared" si="22"/>
        <v>40500</v>
      </c>
      <c r="X156" s="31">
        <f t="shared" si="23"/>
        <v>0</v>
      </c>
      <c r="Z156" s="31">
        <f t="shared" si="20"/>
        <v>40500</v>
      </c>
      <c r="AB156" s="68">
        <f t="shared" si="18"/>
        <v>162</v>
      </c>
      <c r="AC156" s="68">
        <f t="shared" si="19"/>
        <v>0</v>
      </c>
    </row>
    <row r="157" spans="1:29" s="28" customFormat="1" ht="30" customHeight="1" x14ac:dyDescent="0.4">
      <c r="A157" s="18">
        <v>154</v>
      </c>
      <c r="B157" s="20" t="s">
        <v>168</v>
      </c>
      <c r="C157" s="20" t="s">
        <v>199</v>
      </c>
      <c r="D157" s="20"/>
      <c r="E157" s="20" t="s">
        <v>200</v>
      </c>
      <c r="F157" s="18" t="s">
        <v>198</v>
      </c>
      <c r="G157" s="18">
        <v>55</v>
      </c>
      <c r="H157" s="21">
        <v>2</v>
      </c>
      <c r="I157" s="24">
        <v>8</v>
      </c>
      <c r="J157" s="24">
        <f t="shared" si="21"/>
        <v>16</v>
      </c>
      <c r="L157" s="23"/>
      <c r="M157" s="24"/>
      <c r="N157" s="24"/>
      <c r="O157" s="24"/>
      <c r="P157" s="24"/>
      <c r="Q157" s="33"/>
      <c r="R157" s="34"/>
      <c r="S157" s="26">
        <v>5</v>
      </c>
      <c r="T157" s="26">
        <v>240</v>
      </c>
      <c r="U157" s="24">
        <v>10</v>
      </c>
      <c r="W157" s="31">
        <f t="shared" si="22"/>
        <v>264000</v>
      </c>
      <c r="X157" s="31">
        <f t="shared" si="23"/>
        <v>0</v>
      </c>
      <c r="Z157" s="31">
        <f t="shared" si="20"/>
        <v>264000</v>
      </c>
      <c r="AB157" s="68">
        <f t="shared" si="18"/>
        <v>132</v>
      </c>
      <c r="AC157" s="68">
        <f t="shared" si="19"/>
        <v>0</v>
      </c>
    </row>
    <row r="158" spans="1:29" s="28" customFormat="1" ht="30" customHeight="1" x14ac:dyDescent="0.4">
      <c r="A158" s="18">
        <v>155</v>
      </c>
      <c r="B158" s="20" t="s">
        <v>168</v>
      </c>
      <c r="C158" s="20" t="s">
        <v>151</v>
      </c>
      <c r="D158" s="20"/>
      <c r="E158" s="20" t="s">
        <v>60</v>
      </c>
      <c r="F158" s="18" t="s">
        <v>65</v>
      </c>
      <c r="G158" s="18">
        <v>42</v>
      </c>
      <c r="H158" s="21">
        <v>2</v>
      </c>
      <c r="I158" s="29">
        <v>1</v>
      </c>
      <c r="J158" s="24">
        <f t="shared" si="21"/>
        <v>2</v>
      </c>
      <c r="L158" s="23"/>
      <c r="M158" s="24"/>
      <c r="N158" s="24"/>
      <c r="O158" s="24"/>
      <c r="P158" s="24"/>
      <c r="Q158" s="33"/>
      <c r="R158" s="34"/>
      <c r="S158" s="26">
        <v>5</v>
      </c>
      <c r="T158" s="26">
        <v>240</v>
      </c>
      <c r="U158" s="24">
        <v>10</v>
      </c>
      <c r="W158" s="31">
        <f t="shared" si="22"/>
        <v>25200</v>
      </c>
      <c r="X158" s="31">
        <f t="shared" si="23"/>
        <v>0</v>
      </c>
      <c r="Z158" s="31">
        <f t="shared" si="20"/>
        <v>25200</v>
      </c>
      <c r="AB158" s="68">
        <f t="shared" si="18"/>
        <v>100.80000000000001</v>
      </c>
      <c r="AC158" s="68">
        <f t="shared" si="19"/>
        <v>0</v>
      </c>
    </row>
    <row r="159" spans="1:29" s="28" customFormat="1" ht="30" customHeight="1" x14ac:dyDescent="0.4">
      <c r="A159" s="18">
        <v>156</v>
      </c>
      <c r="B159" s="20" t="s">
        <v>168</v>
      </c>
      <c r="C159" s="20" t="s">
        <v>71</v>
      </c>
      <c r="D159" s="20"/>
      <c r="E159" s="20" t="s">
        <v>60</v>
      </c>
      <c r="F159" s="18" t="s">
        <v>65</v>
      </c>
      <c r="G159" s="18">
        <v>42</v>
      </c>
      <c r="H159" s="21">
        <v>1</v>
      </c>
      <c r="I159" s="29">
        <v>1</v>
      </c>
      <c r="J159" s="24">
        <f t="shared" si="21"/>
        <v>1</v>
      </c>
      <c r="L159" s="23"/>
      <c r="M159" s="24"/>
      <c r="N159" s="24"/>
      <c r="O159" s="24"/>
      <c r="P159" s="24"/>
      <c r="Q159" s="33"/>
      <c r="R159" s="34"/>
      <c r="S159" s="26">
        <v>5</v>
      </c>
      <c r="T159" s="26">
        <v>240</v>
      </c>
      <c r="U159" s="24">
        <v>10</v>
      </c>
      <c r="W159" s="31">
        <f t="shared" si="22"/>
        <v>12600</v>
      </c>
      <c r="X159" s="31">
        <f t="shared" si="23"/>
        <v>0</v>
      </c>
      <c r="Z159" s="31">
        <f t="shared" si="20"/>
        <v>12600</v>
      </c>
      <c r="AB159" s="68">
        <f t="shared" si="18"/>
        <v>50.400000000000006</v>
      </c>
      <c r="AC159" s="68">
        <f t="shared" si="19"/>
        <v>0</v>
      </c>
    </row>
    <row r="160" spans="1:29" s="28" customFormat="1" ht="30" customHeight="1" x14ac:dyDescent="0.4">
      <c r="A160" s="18">
        <v>157</v>
      </c>
      <c r="B160" s="20" t="s">
        <v>168</v>
      </c>
      <c r="C160" s="20" t="s">
        <v>201</v>
      </c>
      <c r="D160" s="20"/>
      <c r="E160" s="20" t="s">
        <v>80</v>
      </c>
      <c r="F160" s="18" t="s">
        <v>81</v>
      </c>
      <c r="G160" s="18">
        <v>36</v>
      </c>
      <c r="H160" s="21">
        <v>2</v>
      </c>
      <c r="I160" s="24">
        <v>2</v>
      </c>
      <c r="J160" s="24">
        <f t="shared" si="21"/>
        <v>4</v>
      </c>
      <c r="L160" s="23"/>
      <c r="M160" s="24"/>
      <c r="N160" s="24"/>
      <c r="O160" s="24"/>
      <c r="P160" s="24"/>
      <c r="Q160" s="33"/>
      <c r="R160" s="34"/>
      <c r="S160" s="26">
        <v>11</v>
      </c>
      <c r="T160" s="26">
        <v>240</v>
      </c>
      <c r="U160" s="24">
        <v>10</v>
      </c>
      <c r="W160" s="31">
        <f t="shared" si="22"/>
        <v>95040</v>
      </c>
      <c r="X160" s="31">
        <f t="shared" si="23"/>
        <v>0</v>
      </c>
      <c r="Z160" s="31">
        <f t="shared" si="20"/>
        <v>95040</v>
      </c>
      <c r="AB160" s="68">
        <f t="shared" si="18"/>
        <v>190.07999999999998</v>
      </c>
      <c r="AC160" s="68">
        <f t="shared" si="19"/>
        <v>0</v>
      </c>
    </row>
    <row r="161" spans="1:29" s="28" customFormat="1" ht="30" customHeight="1" x14ac:dyDescent="0.4">
      <c r="A161" s="18">
        <v>158</v>
      </c>
      <c r="B161" s="35"/>
      <c r="C161" s="20" t="s">
        <v>202</v>
      </c>
      <c r="D161" s="20"/>
      <c r="E161" s="20"/>
      <c r="F161" s="18"/>
      <c r="G161" s="18"/>
      <c r="H161" s="21"/>
      <c r="I161" s="24"/>
      <c r="J161" s="24">
        <f t="shared" si="21"/>
        <v>0</v>
      </c>
      <c r="L161" s="23"/>
      <c r="M161" s="24"/>
      <c r="N161" s="24"/>
      <c r="O161" s="24"/>
      <c r="P161" s="24"/>
      <c r="Q161" s="33"/>
      <c r="R161" s="34"/>
      <c r="S161" s="26">
        <v>5</v>
      </c>
      <c r="T161" s="26">
        <v>240</v>
      </c>
      <c r="U161" s="24">
        <v>10</v>
      </c>
      <c r="W161" s="31"/>
      <c r="X161" s="31"/>
      <c r="Z161" s="31"/>
      <c r="AB161" s="68">
        <f t="shared" si="18"/>
        <v>0</v>
      </c>
      <c r="AC161" s="68">
        <f t="shared" si="19"/>
        <v>0</v>
      </c>
    </row>
    <row r="162" spans="1:29" s="28" customFormat="1" ht="30" customHeight="1" x14ac:dyDescent="0.4">
      <c r="A162" s="18">
        <v>159</v>
      </c>
      <c r="B162" s="20" t="s">
        <v>202</v>
      </c>
      <c r="C162" s="20" t="s">
        <v>97</v>
      </c>
      <c r="D162" s="20"/>
      <c r="E162" s="20" t="s">
        <v>60</v>
      </c>
      <c r="F162" s="18" t="s">
        <v>185</v>
      </c>
      <c r="G162" s="18">
        <v>42</v>
      </c>
      <c r="H162" s="21">
        <v>4</v>
      </c>
      <c r="I162" s="29">
        <v>1</v>
      </c>
      <c r="J162" s="24">
        <f t="shared" si="21"/>
        <v>4</v>
      </c>
      <c r="L162" s="23"/>
      <c r="M162" s="24"/>
      <c r="N162" s="24"/>
      <c r="O162" s="24"/>
      <c r="P162" s="24"/>
      <c r="Q162" s="33"/>
      <c r="R162" s="34"/>
      <c r="S162" s="26">
        <v>5</v>
      </c>
      <c r="T162" s="26">
        <v>240</v>
      </c>
      <c r="U162" s="24">
        <v>10</v>
      </c>
      <c r="W162" s="31">
        <f t="shared" ref="W162:W183" si="24">G162*J162*S162*T162*U162/1000*$T$1</f>
        <v>50400</v>
      </c>
      <c r="X162" s="31">
        <f t="shared" ref="X162:X183" si="25">P162*Q162*S162*T162*U162/1000*$T$1</f>
        <v>0</v>
      </c>
      <c r="Z162" s="31">
        <f t="shared" si="20"/>
        <v>50400</v>
      </c>
      <c r="AB162" s="68">
        <f t="shared" si="18"/>
        <v>201.60000000000002</v>
      </c>
      <c r="AC162" s="68">
        <f t="shared" si="19"/>
        <v>0</v>
      </c>
    </row>
    <row r="163" spans="1:29" s="28" customFormat="1" ht="30" customHeight="1" x14ac:dyDescent="0.4">
      <c r="A163" s="18">
        <v>160</v>
      </c>
      <c r="B163" s="20" t="s">
        <v>202</v>
      </c>
      <c r="C163" s="20" t="s">
        <v>203</v>
      </c>
      <c r="D163" s="20"/>
      <c r="E163" s="20" t="s">
        <v>204</v>
      </c>
      <c r="F163" s="18" t="s">
        <v>205</v>
      </c>
      <c r="G163" s="18">
        <v>22</v>
      </c>
      <c r="H163" s="21">
        <v>2</v>
      </c>
      <c r="I163" s="29">
        <v>1</v>
      </c>
      <c r="J163" s="24">
        <f t="shared" si="21"/>
        <v>2</v>
      </c>
      <c r="L163" s="23"/>
      <c r="M163" s="24"/>
      <c r="N163" s="24"/>
      <c r="O163" s="24"/>
      <c r="P163" s="24"/>
      <c r="Q163" s="33"/>
      <c r="R163" s="34"/>
      <c r="S163" s="26">
        <v>5</v>
      </c>
      <c r="T163" s="26">
        <v>240</v>
      </c>
      <c r="U163" s="24">
        <v>10</v>
      </c>
      <c r="W163" s="31">
        <f t="shared" si="24"/>
        <v>13200</v>
      </c>
      <c r="X163" s="31">
        <f t="shared" si="25"/>
        <v>0</v>
      </c>
      <c r="Z163" s="31">
        <f t="shared" si="20"/>
        <v>13200</v>
      </c>
      <c r="AB163" s="68">
        <f t="shared" si="18"/>
        <v>52.8</v>
      </c>
      <c r="AC163" s="68">
        <f t="shared" si="19"/>
        <v>0</v>
      </c>
    </row>
    <row r="164" spans="1:29" s="28" customFormat="1" ht="30" customHeight="1" x14ac:dyDescent="0.4">
      <c r="A164" s="18">
        <v>161</v>
      </c>
      <c r="B164" s="20" t="s">
        <v>202</v>
      </c>
      <c r="C164" s="20" t="s">
        <v>43</v>
      </c>
      <c r="D164" s="20"/>
      <c r="E164" s="20" t="s">
        <v>60</v>
      </c>
      <c r="F164" s="18" t="s">
        <v>206</v>
      </c>
      <c r="G164" s="18">
        <v>42</v>
      </c>
      <c r="H164" s="21">
        <v>1</v>
      </c>
      <c r="I164" s="29">
        <v>1</v>
      </c>
      <c r="J164" s="24">
        <f t="shared" si="21"/>
        <v>1</v>
      </c>
      <c r="L164" s="23"/>
      <c r="M164" s="24"/>
      <c r="N164" s="24"/>
      <c r="O164" s="24"/>
      <c r="P164" s="24"/>
      <c r="Q164" s="33"/>
      <c r="R164" s="34"/>
      <c r="S164" s="26">
        <v>5</v>
      </c>
      <c r="T164" s="26">
        <v>240</v>
      </c>
      <c r="U164" s="24">
        <v>10</v>
      </c>
      <c r="W164" s="31">
        <f t="shared" si="24"/>
        <v>12600</v>
      </c>
      <c r="X164" s="31">
        <f t="shared" si="25"/>
        <v>0</v>
      </c>
      <c r="Z164" s="31">
        <f t="shared" si="20"/>
        <v>12600</v>
      </c>
      <c r="AB164" s="68">
        <f t="shared" si="18"/>
        <v>50.400000000000006</v>
      </c>
      <c r="AC164" s="68">
        <f t="shared" si="19"/>
        <v>0</v>
      </c>
    </row>
    <row r="165" spans="1:29" s="28" customFormat="1" ht="30" customHeight="1" x14ac:dyDescent="0.4">
      <c r="A165" s="18">
        <v>162</v>
      </c>
      <c r="B165" s="20" t="s">
        <v>202</v>
      </c>
      <c r="C165" s="20" t="s">
        <v>132</v>
      </c>
      <c r="D165" s="20"/>
      <c r="E165" s="20" t="s">
        <v>77</v>
      </c>
      <c r="F165" s="18" t="s">
        <v>78</v>
      </c>
      <c r="G165" s="18">
        <v>27</v>
      </c>
      <c r="H165" s="21">
        <v>32</v>
      </c>
      <c r="I165" s="29">
        <v>1</v>
      </c>
      <c r="J165" s="24">
        <f t="shared" si="21"/>
        <v>32</v>
      </c>
      <c r="L165" s="23"/>
      <c r="M165" s="24"/>
      <c r="N165" s="24"/>
      <c r="O165" s="24"/>
      <c r="P165" s="24"/>
      <c r="Q165" s="33"/>
      <c r="R165" s="34"/>
      <c r="S165" s="26">
        <v>11</v>
      </c>
      <c r="T165" s="26">
        <v>240</v>
      </c>
      <c r="U165" s="24">
        <v>10</v>
      </c>
      <c r="W165" s="31">
        <f t="shared" si="24"/>
        <v>570240</v>
      </c>
      <c r="X165" s="31">
        <f t="shared" si="25"/>
        <v>0</v>
      </c>
      <c r="Z165" s="31">
        <f t="shared" si="20"/>
        <v>570240</v>
      </c>
      <c r="AB165" s="68">
        <f t="shared" si="18"/>
        <v>2280.96</v>
      </c>
      <c r="AC165" s="68">
        <f t="shared" si="19"/>
        <v>0</v>
      </c>
    </row>
    <row r="166" spans="1:29" s="28" customFormat="1" ht="30" customHeight="1" x14ac:dyDescent="0.4">
      <c r="A166" s="18">
        <v>163</v>
      </c>
      <c r="B166" s="20" t="s">
        <v>202</v>
      </c>
      <c r="C166" s="20" t="s">
        <v>207</v>
      </c>
      <c r="D166" s="20"/>
      <c r="E166" s="20" t="s">
        <v>77</v>
      </c>
      <c r="F166" s="18" t="s">
        <v>78</v>
      </c>
      <c r="G166" s="18">
        <v>27</v>
      </c>
      <c r="H166" s="21">
        <v>11</v>
      </c>
      <c r="I166" s="29">
        <v>1</v>
      </c>
      <c r="J166" s="24">
        <f t="shared" si="21"/>
        <v>11</v>
      </c>
      <c r="L166" s="23"/>
      <c r="M166" s="24"/>
      <c r="N166" s="24"/>
      <c r="O166" s="24"/>
      <c r="P166" s="24"/>
      <c r="Q166" s="33"/>
      <c r="R166" s="34"/>
      <c r="S166" s="26">
        <v>5</v>
      </c>
      <c r="T166" s="26">
        <v>240</v>
      </c>
      <c r="U166" s="24">
        <v>10</v>
      </c>
      <c r="W166" s="31">
        <f t="shared" si="24"/>
        <v>89100</v>
      </c>
      <c r="X166" s="31">
        <f t="shared" si="25"/>
        <v>0</v>
      </c>
      <c r="Z166" s="31">
        <f t="shared" si="20"/>
        <v>89100</v>
      </c>
      <c r="AB166" s="68">
        <f t="shared" si="18"/>
        <v>356.4</v>
      </c>
      <c r="AC166" s="68">
        <f t="shared" si="19"/>
        <v>0</v>
      </c>
    </row>
    <row r="167" spans="1:29" s="28" customFormat="1" ht="30" customHeight="1" x14ac:dyDescent="0.4">
      <c r="A167" s="18">
        <v>164</v>
      </c>
      <c r="B167" s="20" t="s">
        <v>202</v>
      </c>
      <c r="C167" s="20" t="s">
        <v>207</v>
      </c>
      <c r="D167" s="20"/>
      <c r="E167" s="20" t="s">
        <v>60</v>
      </c>
      <c r="F167" s="18" t="s">
        <v>84</v>
      </c>
      <c r="G167" s="18">
        <v>42</v>
      </c>
      <c r="H167" s="21">
        <v>4</v>
      </c>
      <c r="I167" s="29">
        <v>1</v>
      </c>
      <c r="J167" s="24">
        <f t="shared" si="21"/>
        <v>4</v>
      </c>
      <c r="L167" s="23"/>
      <c r="M167" s="24"/>
      <c r="N167" s="24"/>
      <c r="O167" s="24"/>
      <c r="P167" s="24"/>
      <c r="Q167" s="33"/>
      <c r="R167" s="34"/>
      <c r="S167" s="26">
        <v>5</v>
      </c>
      <c r="T167" s="26">
        <v>240</v>
      </c>
      <c r="U167" s="24">
        <v>10</v>
      </c>
      <c r="W167" s="31">
        <f t="shared" si="24"/>
        <v>50400</v>
      </c>
      <c r="X167" s="31">
        <f t="shared" si="25"/>
        <v>0</v>
      </c>
      <c r="Z167" s="31">
        <f t="shared" si="20"/>
        <v>50400</v>
      </c>
      <c r="AB167" s="68">
        <f t="shared" si="18"/>
        <v>201.60000000000002</v>
      </c>
      <c r="AC167" s="68">
        <f t="shared" si="19"/>
        <v>0</v>
      </c>
    </row>
    <row r="168" spans="1:29" s="28" customFormat="1" ht="30" customHeight="1" x14ac:dyDescent="0.4">
      <c r="A168" s="18">
        <v>165</v>
      </c>
      <c r="B168" s="20" t="s">
        <v>202</v>
      </c>
      <c r="C168" s="20" t="s">
        <v>51</v>
      </c>
      <c r="D168" s="20"/>
      <c r="E168" s="20" t="s">
        <v>208</v>
      </c>
      <c r="F168" s="18" t="s">
        <v>53</v>
      </c>
      <c r="G168" s="18">
        <v>15</v>
      </c>
      <c r="H168" s="21">
        <v>1</v>
      </c>
      <c r="I168" s="29">
        <v>1</v>
      </c>
      <c r="J168" s="24">
        <f t="shared" si="21"/>
        <v>1</v>
      </c>
      <c r="L168" s="23"/>
      <c r="M168" s="24"/>
      <c r="N168" s="24"/>
      <c r="O168" s="24"/>
      <c r="P168" s="24"/>
      <c r="Q168" s="33"/>
      <c r="R168" s="34"/>
      <c r="S168" s="26">
        <v>5</v>
      </c>
      <c r="T168" s="26">
        <v>240</v>
      </c>
      <c r="U168" s="24">
        <v>10</v>
      </c>
      <c r="W168" s="31">
        <f t="shared" si="24"/>
        <v>4500</v>
      </c>
      <c r="X168" s="31">
        <f t="shared" si="25"/>
        <v>0</v>
      </c>
      <c r="Z168" s="31">
        <f t="shared" si="20"/>
        <v>4500</v>
      </c>
      <c r="AB168" s="68">
        <f t="shared" si="18"/>
        <v>18</v>
      </c>
      <c r="AC168" s="68">
        <f t="shared" si="19"/>
        <v>0</v>
      </c>
    </row>
    <row r="169" spans="1:29" s="28" customFormat="1" ht="30" customHeight="1" x14ac:dyDescent="0.4">
      <c r="A169" s="18">
        <v>166</v>
      </c>
      <c r="B169" s="20" t="s">
        <v>202</v>
      </c>
      <c r="C169" s="20" t="s">
        <v>51</v>
      </c>
      <c r="D169" s="20"/>
      <c r="E169" s="20" t="s">
        <v>60</v>
      </c>
      <c r="F169" s="18" t="s">
        <v>65</v>
      </c>
      <c r="G169" s="18">
        <v>42</v>
      </c>
      <c r="H169" s="21">
        <v>2</v>
      </c>
      <c r="I169" s="29">
        <v>1</v>
      </c>
      <c r="J169" s="24">
        <f t="shared" si="21"/>
        <v>2</v>
      </c>
      <c r="L169" s="23"/>
      <c r="M169" s="24"/>
      <c r="N169" s="24"/>
      <c r="O169" s="24"/>
      <c r="P169" s="24"/>
      <c r="Q169" s="33"/>
      <c r="R169" s="34"/>
      <c r="S169" s="26">
        <v>5</v>
      </c>
      <c r="T169" s="26">
        <v>240</v>
      </c>
      <c r="U169" s="24">
        <v>10</v>
      </c>
      <c r="W169" s="31">
        <f t="shared" si="24"/>
        <v>25200</v>
      </c>
      <c r="X169" s="31">
        <f t="shared" si="25"/>
        <v>0</v>
      </c>
      <c r="Z169" s="31">
        <f t="shared" si="20"/>
        <v>25200</v>
      </c>
      <c r="AB169" s="68">
        <f t="shared" si="18"/>
        <v>100.80000000000001</v>
      </c>
      <c r="AC169" s="68">
        <f t="shared" si="19"/>
        <v>0</v>
      </c>
    </row>
    <row r="170" spans="1:29" s="28" customFormat="1" ht="30" customHeight="1" x14ac:dyDescent="0.4">
      <c r="A170" s="18">
        <v>167</v>
      </c>
      <c r="B170" s="20" t="s">
        <v>202</v>
      </c>
      <c r="C170" s="20" t="s">
        <v>209</v>
      </c>
      <c r="D170" s="20"/>
      <c r="E170" s="20" t="s">
        <v>60</v>
      </c>
      <c r="F170" s="18" t="s">
        <v>65</v>
      </c>
      <c r="G170" s="18">
        <v>42</v>
      </c>
      <c r="H170" s="21">
        <v>2</v>
      </c>
      <c r="I170" s="29">
        <v>1</v>
      </c>
      <c r="J170" s="24">
        <f t="shared" si="21"/>
        <v>2</v>
      </c>
      <c r="L170" s="23"/>
      <c r="M170" s="24"/>
      <c r="N170" s="24"/>
      <c r="O170" s="24"/>
      <c r="P170" s="24"/>
      <c r="Q170" s="33"/>
      <c r="R170" s="34"/>
      <c r="S170" s="26">
        <v>5</v>
      </c>
      <c r="T170" s="26">
        <v>240</v>
      </c>
      <c r="U170" s="24">
        <v>10</v>
      </c>
      <c r="W170" s="31">
        <f t="shared" si="24"/>
        <v>25200</v>
      </c>
      <c r="X170" s="31">
        <f t="shared" si="25"/>
        <v>0</v>
      </c>
      <c r="Z170" s="31">
        <f t="shared" si="20"/>
        <v>25200</v>
      </c>
      <c r="AB170" s="68">
        <f t="shared" si="18"/>
        <v>100.80000000000001</v>
      </c>
      <c r="AC170" s="68">
        <f t="shared" si="19"/>
        <v>0</v>
      </c>
    </row>
    <row r="171" spans="1:29" s="28" customFormat="1" ht="30" customHeight="1" x14ac:dyDescent="0.4">
      <c r="A171" s="18">
        <v>168</v>
      </c>
      <c r="B171" s="20" t="s">
        <v>202</v>
      </c>
      <c r="C171" s="20" t="s">
        <v>210</v>
      </c>
      <c r="D171" s="20"/>
      <c r="E171" s="20" t="s">
        <v>47</v>
      </c>
      <c r="F171" s="18" t="s">
        <v>54</v>
      </c>
      <c r="G171" s="18">
        <v>22</v>
      </c>
      <c r="H171" s="21">
        <v>2</v>
      </c>
      <c r="I171" s="29">
        <v>1</v>
      </c>
      <c r="J171" s="24">
        <f t="shared" si="21"/>
        <v>2</v>
      </c>
      <c r="L171" s="23"/>
      <c r="M171" s="24"/>
      <c r="N171" s="24"/>
      <c r="O171" s="24"/>
      <c r="P171" s="24"/>
      <c r="Q171" s="33"/>
      <c r="R171" s="34"/>
      <c r="S171" s="26">
        <v>5</v>
      </c>
      <c r="T171" s="26">
        <v>240</v>
      </c>
      <c r="U171" s="24">
        <v>10</v>
      </c>
      <c r="W171" s="31">
        <f t="shared" si="24"/>
        <v>13200</v>
      </c>
      <c r="X171" s="31">
        <f t="shared" si="25"/>
        <v>0</v>
      </c>
      <c r="Z171" s="31">
        <f t="shared" si="20"/>
        <v>13200</v>
      </c>
      <c r="AB171" s="68">
        <f t="shared" si="18"/>
        <v>52.8</v>
      </c>
      <c r="AC171" s="68">
        <f t="shared" si="19"/>
        <v>0</v>
      </c>
    </row>
    <row r="172" spans="1:29" s="28" customFormat="1" ht="30" customHeight="1" x14ac:dyDescent="0.4">
      <c r="A172" s="18">
        <v>169</v>
      </c>
      <c r="B172" s="20" t="s">
        <v>202</v>
      </c>
      <c r="C172" s="20" t="s">
        <v>211</v>
      </c>
      <c r="D172" s="20"/>
      <c r="E172" s="20" t="s">
        <v>35</v>
      </c>
      <c r="F172" s="18" t="s">
        <v>36</v>
      </c>
      <c r="G172" s="18">
        <v>22</v>
      </c>
      <c r="H172" s="21">
        <v>1</v>
      </c>
      <c r="I172" s="24">
        <v>2</v>
      </c>
      <c r="J172" s="24">
        <f t="shared" si="21"/>
        <v>2</v>
      </c>
      <c r="L172" s="23"/>
      <c r="M172" s="24"/>
      <c r="N172" s="24"/>
      <c r="O172" s="24"/>
      <c r="P172" s="24"/>
      <c r="Q172" s="33"/>
      <c r="R172" s="34"/>
      <c r="S172" s="26">
        <v>5</v>
      </c>
      <c r="T172" s="26">
        <v>240</v>
      </c>
      <c r="U172" s="24">
        <v>10</v>
      </c>
      <c r="W172" s="31">
        <f t="shared" si="24"/>
        <v>13200</v>
      </c>
      <c r="X172" s="31">
        <f t="shared" si="25"/>
        <v>0</v>
      </c>
      <c r="Z172" s="31">
        <f t="shared" si="20"/>
        <v>13200</v>
      </c>
      <c r="AB172" s="68">
        <f t="shared" si="18"/>
        <v>26.4</v>
      </c>
      <c r="AC172" s="68">
        <f t="shared" si="19"/>
        <v>0</v>
      </c>
    </row>
    <row r="173" spans="1:29" s="28" customFormat="1" ht="30" customHeight="1" x14ac:dyDescent="0.4">
      <c r="A173" s="18">
        <v>170</v>
      </c>
      <c r="B173" s="20" t="s">
        <v>202</v>
      </c>
      <c r="C173" s="20" t="s">
        <v>117</v>
      </c>
      <c r="D173" s="20"/>
      <c r="E173" s="20" t="s">
        <v>105</v>
      </c>
      <c r="F173" s="18" t="s">
        <v>106</v>
      </c>
      <c r="G173" s="18">
        <v>55</v>
      </c>
      <c r="H173" s="21">
        <v>3</v>
      </c>
      <c r="I173" s="24">
        <v>2</v>
      </c>
      <c r="J173" s="24">
        <f t="shared" si="21"/>
        <v>6</v>
      </c>
      <c r="L173" s="23"/>
      <c r="M173" s="24"/>
      <c r="N173" s="24"/>
      <c r="O173" s="24"/>
      <c r="P173" s="24"/>
      <c r="Q173" s="33"/>
      <c r="R173" s="34"/>
      <c r="S173" s="26">
        <v>11</v>
      </c>
      <c r="T173" s="26">
        <v>240</v>
      </c>
      <c r="U173" s="24">
        <v>10</v>
      </c>
      <c r="W173" s="31">
        <f t="shared" si="24"/>
        <v>217800</v>
      </c>
      <c r="X173" s="31">
        <f t="shared" si="25"/>
        <v>0</v>
      </c>
      <c r="Z173" s="31">
        <f t="shared" si="20"/>
        <v>217800</v>
      </c>
      <c r="AB173" s="68">
        <f t="shared" si="18"/>
        <v>435.6</v>
      </c>
      <c r="AC173" s="68">
        <f t="shared" si="19"/>
        <v>0</v>
      </c>
    </row>
    <row r="174" spans="1:29" s="28" customFormat="1" ht="30" customHeight="1" x14ac:dyDescent="0.4">
      <c r="A174" s="18">
        <v>171</v>
      </c>
      <c r="B174" s="20" t="s">
        <v>202</v>
      </c>
      <c r="C174" s="20" t="s">
        <v>83</v>
      </c>
      <c r="D174" s="20"/>
      <c r="E174" s="20" t="s">
        <v>60</v>
      </c>
      <c r="F174" s="18" t="s">
        <v>84</v>
      </c>
      <c r="G174" s="18">
        <v>42</v>
      </c>
      <c r="H174" s="21">
        <v>1</v>
      </c>
      <c r="I174" s="29">
        <v>1</v>
      </c>
      <c r="J174" s="24">
        <f t="shared" si="21"/>
        <v>1</v>
      </c>
      <c r="L174" s="23"/>
      <c r="M174" s="24"/>
      <c r="N174" s="24"/>
      <c r="O174" s="24"/>
      <c r="P174" s="24"/>
      <c r="Q174" s="33"/>
      <c r="R174" s="34"/>
      <c r="S174" s="26">
        <v>5</v>
      </c>
      <c r="T174" s="26">
        <v>240</v>
      </c>
      <c r="U174" s="24">
        <v>10</v>
      </c>
      <c r="W174" s="31">
        <f t="shared" si="24"/>
        <v>12600</v>
      </c>
      <c r="X174" s="31">
        <f t="shared" si="25"/>
        <v>0</v>
      </c>
      <c r="Z174" s="31">
        <f t="shared" si="20"/>
        <v>12600</v>
      </c>
      <c r="AB174" s="68">
        <f t="shared" si="18"/>
        <v>50.400000000000006</v>
      </c>
      <c r="AC174" s="68">
        <f t="shared" si="19"/>
        <v>0</v>
      </c>
    </row>
    <row r="175" spans="1:29" s="28" customFormat="1" ht="30" customHeight="1" x14ac:dyDescent="0.4">
      <c r="A175" s="18">
        <v>172</v>
      </c>
      <c r="B175" s="20" t="s">
        <v>202</v>
      </c>
      <c r="C175" s="20" t="s">
        <v>212</v>
      </c>
      <c r="D175" s="20"/>
      <c r="E175" s="20" t="s">
        <v>145</v>
      </c>
      <c r="F175" s="18" t="s">
        <v>146</v>
      </c>
      <c r="G175" s="18">
        <v>55</v>
      </c>
      <c r="H175" s="21">
        <v>2</v>
      </c>
      <c r="I175" s="24">
        <v>4</v>
      </c>
      <c r="J175" s="24">
        <f t="shared" si="21"/>
        <v>8</v>
      </c>
      <c r="L175" s="23"/>
      <c r="M175" s="24"/>
      <c r="N175" s="24"/>
      <c r="O175" s="24"/>
      <c r="P175" s="24"/>
      <c r="Q175" s="33"/>
      <c r="R175" s="34"/>
      <c r="S175" s="26">
        <v>5</v>
      </c>
      <c r="T175" s="26">
        <v>240</v>
      </c>
      <c r="U175" s="24">
        <v>10</v>
      </c>
      <c r="W175" s="31">
        <f t="shared" si="24"/>
        <v>132000</v>
      </c>
      <c r="X175" s="31">
        <f t="shared" si="25"/>
        <v>0</v>
      </c>
      <c r="Z175" s="31">
        <f t="shared" si="20"/>
        <v>132000</v>
      </c>
      <c r="AB175" s="68">
        <f t="shared" si="18"/>
        <v>132</v>
      </c>
      <c r="AC175" s="68">
        <f t="shared" si="19"/>
        <v>0</v>
      </c>
    </row>
    <row r="176" spans="1:29" s="28" customFormat="1" ht="30" customHeight="1" x14ac:dyDescent="0.4">
      <c r="A176" s="18">
        <v>173</v>
      </c>
      <c r="B176" s="20" t="s">
        <v>202</v>
      </c>
      <c r="C176" s="20" t="s">
        <v>213</v>
      </c>
      <c r="D176" s="20"/>
      <c r="E176" s="20" t="s">
        <v>145</v>
      </c>
      <c r="F176" s="18" t="s">
        <v>146</v>
      </c>
      <c r="G176" s="18">
        <v>55</v>
      </c>
      <c r="H176" s="21">
        <v>2</v>
      </c>
      <c r="I176" s="24">
        <v>4</v>
      </c>
      <c r="J176" s="24">
        <f t="shared" si="21"/>
        <v>8</v>
      </c>
      <c r="L176" s="23"/>
      <c r="M176" s="24"/>
      <c r="N176" s="24"/>
      <c r="O176" s="24"/>
      <c r="P176" s="24"/>
      <c r="Q176" s="33"/>
      <c r="R176" s="34"/>
      <c r="S176" s="26">
        <v>5</v>
      </c>
      <c r="T176" s="26">
        <v>240</v>
      </c>
      <c r="U176" s="24">
        <v>10</v>
      </c>
      <c r="W176" s="31">
        <f t="shared" si="24"/>
        <v>132000</v>
      </c>
      <c r="X176" s="31">
        <f t="shared" si="25"/>
        <v>0</v>
      </c>
      <c r="Z176" s="31">
        <f t="shared" si="20"/>
        <v>132000</v>
      </c>
      <c r="AB176" s="68">
        <f t="shared" si="18"/>
        <v>132</v>
      </c>
      <c r="AC176" s="68">
        <f t="shared" si="19"/>
        <v>0</v>
      </c>
    </row>
    <row r="177" spans="1:29" s="28" customFormat="1" ht="30" customHeight="1" x14ac:dyDescent="0.4">
      <c r="A177" s="18">
        <v>174</v>
      </c>
      <c r="B177" s="20" t="s">
        <v>202</v>
      </c>
      <c r="C177" s="20" t="s">
        <v>214</v>
      </c>
      <c r="D177" s="20"/>
      <c r="E177" s="20" t="s">
        <v>77</v>
      </c>
      <c r="F177" s="18" t="s">
        <v>78</v>
      </c>
      <c r="G177" s="18">
        <v>27</v>
      </c>
      <c r="H177" s="21">
        <v>2</v>
      </c>
      <c r="I177" s="29">
        <v>1</v>
      </c>
      <c r="J177" s="24">
        <f t="shared" si="21"/>
        <v>2</v>
      </c>
      <c r="L177" s="23"/>
      <c r="M177" s="24"/>
      <c r="N177" s="24"/>
      <c r="O177" s="24"/>
      <c r="P177" s="24"/>
      <c r="Q177" s="33"/>
      <c r="R177" s="34"/>
      <c r="S177" s="26">
        <v>5</v>
      </c>
      <c r="T177" s="26">
        <v>240</v>
      </c>
      <c r="U177" s="24">
        <v>10</v>
      </c>
      <c r="W177" s="31">
        <f t="shared" si="24"/>
        <v>16200</v>
      </c>
      <c r="X177" s="31">
        <f t="shared" si="25"/>
        <v>0</v>
      </c>
      <c r="Z177" s="31">
        <f t="shared" si="20"/>
        <v>16200</v>
      </c>
      <c r="AB177" s="68">
        <f t="shared" si="18"/>
        <v>64.800000000000011</v>
      </c>
      <c r="AC177" s="68">
        <f t="shared" si="19"/>
        <v>0</v>
      </c>
    </row>
    <row r="178" spans="1:29" s="28" customFormat="1" ht="30" customHeight="1" x14ac:dyDescent="0.4">
      <c r="A178" s="18">
        <v>175</v>
      </c>
      <c r="B178" s="20" t="s">
        <v>202</v>
      </c>
      <c r="C178" s="20" t="s">
        <v>215</v>
      </c>
      <c r="D178" s="20"/>
      <c r="E178" s="20" t="s">
        <v>136</v>
      </c>
      <c r="F178" s="18" t="s">
        <v>33</v>
      </c>
      <c r="G178" s="18">
        <v>36</v>
      </c>
      <c r="H178" s="21">
        <v>6</v>
      </c>
      <c r="I178" s="24">
        <v>4</v>
      </c>
      <c r="J178" s="24">
        <f t="shared" si="21"/>
        <v>24</v>
      </c>
      <c r="L178" s="23"/>
      <c r="M178" s="24"/>
      <c r="N178" s="24"/>
      <c r="O178" s="24"/>
      <c r="P178" s="24"/>
      <c r="Q178" s="33"/>
      <c r="R178" s="34"/>
      <c r="S178" s="26">
        <v>5</v>
      </c>
      <c r="T178" s="26">
        <v>240</v>
      </c>
      <c r="U178" s="24">
        <v>10</v>
      </c>
      <c r="W178" s="31">
        <f t="shared" si="24"/>
        <v>259200</v>
      </c>
      <c r="X178" s="31">
        <f t="shared" si="25"/>
        <v>0</v>
      </c>
      <c r="Z178" s="31">
        <f t="shared" si="20"/>
        <v>259200</v>
      </c>
      <c r="AB178" s="68">
        <f t="shared" si="18"/>
        <v>259.2</v>
      </c>
      <c r="AC178" s="68">
        <f t="shared" si="19"/>
        <v>0</v>
      </c>
    </row>
    <row r="179" spans="1:29" s="28" customFormat="1" ht="30" customHeight="1" x14ac:dyDescent="0.4">
      <c r="A179" s="18">
        <v>176</v>
      </c>
      <c r="B179" s="20" t="s">
        <v>202</v>
      </c>
      <c r="C179" s="20" t="s">
        <v>216</v>
      </c>
      <c r="D179" s="20"/>
      <c r="E179" s="20" t="s">
        <v>145</v>
      </c>
      <c r="F179" s="18" t="s">
        <v>146</v>
      </c>
      <c r="G179" s="18">
        <v>55</v>
      </c>
      <c r="H179" s="21">
        <v>6</v>
      </c>
      <c r="I179" s="24">
        <v>4</v>
      </c>
      <c r="J179" s="24">
        <f t="shared" si="21"/>
        <v>24</v>
      </c>
      <c r="L179" s="23"/>
      <c r="M179" s="24"/>
      <c r="N179" s="24"/>
      <c r="O179" s="24"/>
      <c r="P179" s="24"/>
      <c r="Q179" s="33"/>
      <c r="R179" s="34"/>
      <c r="S179" s="26">
        <v>5</v>
      </c>
      <c r="T179" s="26">
        <v>240</v>
      </c>
      <c r="U179" s="24">
        <v>10</v>
      </c>
      <c r="W179" s="31">
        <f t="shared" si="24"/>
        <v>396000</v>
      </c>
      <c r="X179" s="31">
        <f t="shared" si="25"/>
        <v>0</v>
      </c>
      <c r="Z179" s="31">
        <f t="shared" si="20"/>
        <v>396000</v>
      </c>
      <c r="AB179" s="68">
        <f t="shared" si="18"/>
        <v>396.00000000000006</v>
      </c>
      <c r="AC179" s="68">
        <f t="shared" si="19"/>
        <v>0</v>
      </c>
    </row>
    <row r="180" spans="1:29" s="28" customFormat="1" ht="30" customHeight="1" x14ac:dyDescent="0.4">
      <c r="A180" s="18">
        <v>177</v>
      </c>
      <c r="B180" s="20" t="s">
        <v>202</v>
      </c>
      <c r="C180" s="20" t="s">
        <v>217</v>
      </c>
      <c r="D180" s="20"/>
      <c r="E180" s="20" t="s">
        <v>157</v>
      </c>
      <c r="F180" s="18" t="s">
        <v>218</v>
      </c>
      <c r="G180" s="18">
        <v>42</v>
      </c>
      <c r="H180" s="21">
        <v>3</v>
      </c>
      <c r="I180" s="21">
        <v>3</v>
      </c>
      <c r="J180" s="24">
        <f t="shared" si="21"/>
        <v>9</v>
      </c>
      <c r="L180" s="23"/>
      <c r="M180" s="24"/>
      <c r="N180" s="24"/>
      <c r="O180" s="24"/>
      <c r="P180" s="24"/>
      <c r="Q180" s="33"/>
      <c r="R180" s="34"/>
      <c r="S180" s="26">
        <v>5</v>
      </c>
      <c r="T180" s="26">
        <v>240</v>
      </c>
      <c r="U180" s="24">
        <v>10</v>
      </c>
      <c r="W180" s="31">
        <f t="shared" si="24"/>
        <v>113400</v>
      </c>
      <c r="X180" s="31">
        <f t="shared" si="25"/>
        <v>0</v>
      </c>
      <c r="Z180" s="31">
        <f t="shared" si="20"/>
        <v>113400</v>
      </c>
      <c r="AB180" s="68">
        <f t="shared" si="18"/>
        <v>151.19999999999999</v>
      </c>
      <c r="AC180" s="68">
        <f t="shared" si="19"/>
        <v>0</v>
      </c>
    </row>
    <row r="181" spans="1:29" s="28" customFormat="1" ht="30" customHeight="1" x14ac:dyDescent="0.4">
      <c r="A181" s="18">
        <v>178</v>
      </c>
      <c r="B181" s="20" t="s">
        <v>202</v>
      </c>
      <c r="C181" s="20" t="s">
        <v>219</v>
      </c>
      <c r="D181" s="20"/>
      <c r="E181" s="20" t="s">
        <v>157</v>
      </c>
      <c r="F181" s="18" t="s">
        <v>218</v>
      </c>
      <c r="G181" s="18">
        <v>42</v>
      </c>
      <c r="H181" s="21">
        <v>3</v>
      </c>
      <c r="I181" s="21">
        <v>3</v>
      </c>
      <c r="J181" s="24">
        <f t="shared" si="21"/>
        <v>9</v>
      </c>
      <c r="L181" s="23"/>
      <c r="M181" s="24"/>
      <c r="N181" s="24"/>
      <c r="O181" s="24"/>
      <c r="P181" s="24"/>
      <c r="Q181" s="33"/>
      <c r="R181" s="34"/>
      <c r="S181" s="26">
        <v>5</v>
      </c>
      <c r="T181" s="26">
        <v>240</v>
      </c>
      <c r="U181" s="24">
        <v>10</v>
      </c>
      <c r="W181" s="31">
        <f t="shared" si="24"/>
        <v>113400</v>
      </c>
      <c r="X181" s="31">
        <f t="shared" si="25"/>
        <v>0</v>
      </c>
      <c r="Z181" s="31">
        <f t="shared" si="20"/>
        <v>113400</v>
      </c>
      <c r="AB181" s="68">
        <f t="shared" si="18"/>
        <v>151.19999999999999</v>
      </c>
      <c r="AC181" s="68">
        <f t="shared" si="19"/>
        <v>0</v>
      </c>
    </row>
    <row r="182" spans="1:29" s="28" customFormat="1" ht="30" customHeight="1" x14ac:dyDescent="0.4">
      <c r="A182" s="18">
        <v>179</v>
      </c>
      <c r="B182" s="20" t="s">
        <v>202</v>
      </c>
      <c r="C182" s="20" t="s">
        <v>220</v>
      </c>
      <c r="D182" s="20"/>
      <c r="E182" s="20" t="s">
        <v>157</v>
      </c>
      <c r="F182" s="18" t="s">
        <v>218</v>
      </c>
      <c r="G182" s="18">
        <v>42</v>
      </c>
      <c r="H182" s="21">
        <v>3</v>
      </c>
      <c r="I182" s="21">
        <v>3</v>
      </c>
      <c r="J182" s="24">
        <f t="shared" si="21"/>
        <v>9</v>
      </c>
      <c r="L182" s="23"/>
      <c r="M182" s="24"/>
      <c r="N182" s="24"/>
      <c r="O182" s="24"/>
      <c r="P182" s="24"/>
      <c r="Q182" s="33"/>
      <c r="R182" s="34"/>
      <c r="S182" s="26">
        <v>5</v>
      </c>
      <c r="T182" s="26">
        <v>240</v>
      </c>
      <c r="U182" s="24">
        <v>10</v>
      </c>
      <c r="W182" s="31">
        <f t="shared" si="24"/>
        <v>113400</v>
      </c>
      <c r="X182" s="31">
        <f t="shared" si="25"/>
        <v>0</v>
      </c>
      <c r="Z182" s="31">
        <f t="shared" si="20"/>
        <v>113400</v>
      </c>
      <c r="AB182" s="68">
        <f t="shared" si="18"/>
        <v>151.19999999999999</v>
      </c>
      <c r="AC182" s="68">
        <f t="shared" si="19"/>
        <v>0</v>
      </c>
    </row>
    <row r="183" spans="1:29" s="28" customFormat="1" ht="30" customHeight="1" x14ac:dyDescent="0.4">
      <c r="A183" s="18">
        <v>180</v>
      </c>
      <c r="B183" s="20" t="s">
        <v>202</v>
      </c>
      <c r="C183" s="20" t="s">
        <v>221</v>
      </c>
      <c r="D183" s="20"/>
      <c r="E183" s="20" t="s">
        <v>157</v>
      </c>
      <c r="F183" s="18" t="s">
        <v>218</v>
      </c>
      <c r="G183" s="18">
        <v>42</v>
      </c>
      <c r="H183" s="21">
        <v>3</v>
      </c>
      <c r="I183" s="21">
        <v>3</v>
      </c>
      <c r="J183" s="24">
        <f t="shared" si="21"/>
        <v>9</v>
      </c>
      <c r="L183" s="23"/>
      <c r="M183" s="24"/>
      <c r="N183" s="24"/>
      <c r="O183" s="24"/>
      <c r="P183" s="24"/>
      <c r="Q183" s="33"/>
      <c r="R183" s="34"/>
      <c r="S183" s="26">
        <v>5</v>
      </c>
      <c r="T183" s="26">
        <v>240</v>
      </c>
      <c r="U183" s="24">
        <v>10</v>
      </c>
      <c r="W183" s="31">
        <f t="shared" si="24"/>
        <v>113400</v>
      </c>
      <c r="X183" s="31">
        <f t="shared" si="25"/>
        <v>0</v>
      </c>
      <c r="Z183" s="31">
        <f t="shared" si="20"/>
        <v>113400</v>
      </c>
      <c r="AB183" s="68">
        <f t="shared" si="18"/>
        <v>151.19999999999999</v>
      </c>
      <c r="AC183" s="68">
        <f t="shared" si="19"/>
        <v>0</v>
      </c>
    </row>
    <row r="184" spans="1:29" s="39" customFormat="1" ht="30" customHeight="1" x14ac:dyDescent="0.4">
      <c r="A184" s="18">
        <v>181</v>
      </c>
      <c r="B184" s="37" t="s">
        <v>202</v>
      </c>
      <c r="C184" s="37" t="s">
        <v>222</v>
      </c>
      <c r="D184" s="37"/>
      <c r="E184" s="37" t="s">
        <v>223</v>
      </c>
      <c r="F184" s="36" t="s">
        <v>223</v>
      </c>
      <c r="G184" s="36" t="s">
        <v>224</v>
      </c>
      <c r="H184" s="21"/>
      <c r="I184" s="38"/>
      <c r="J184" s="38">
        <f t="shared" si="21"/>
        <v>0</v>
      </c>
      <c r="L184" s="23" t="s">
        <v>193</v>
      </c>
      <c r="M184" s="38" t="s">
        <v>225</v>
      </c>
      <c r="N184" s="38" t="s">
        <v>194</v>
      </c>
      <c r="O184" s="38" t="s">
        <v>194</v>
      </c>
      <c r="P184" s="38" t="s">
        <v>194</v>
      </c>
      <c r="Q184" s="40"/>
      <c r="R184" s="41"/>
      <c r="S184" s="42">
        <v>5</v>
      </c>
      <c r="T184" s="42">
        <v>240</v>
      </c>
      <c r="U184" s="38">
        <v>10</v>
      </c>
      <c r="W184" s="43"/>
      <c r="X184" s="43"/>
      <c r="Z184" s="43"/>
      <c r="AB184" s="68">
        <v>0</v>
      </c>
      <c r="AC184" s="68">
        <v>0</v>
      </c>
    </row>
    <row r="185" spans="1:29" s="28" customFormat="1" ht="30" customHeight="1" x14ac:dyDescent="0.4">
      <c r="A185" s="18">
        <v>182</v>
      </c>
      <c r="B185" s="20" t="s">
        <v>202</v>
      </c>
      <c r="C185" s="20" t="s">
        <v>226</v>
      </c>
      <c r="D185" s="20"/>
      <c r="E185" s="20" t="s">
        <v>200</v>
      </c>
      <c r="F185" s="18" t="s">
        <v>198</v>
      </c>
      <c r="G185" s="18">
        <v>55</v>
      </c>
      <c r="H185" s="21">
        <v>3</v>
      </c>
      <c r="I185" s="24">
        <v>8</v>
      </c>
      <c r="J185" s="24">
        <f t="shared" si="21"/>
        <v>24</v>
      </c>
      <c r="L185" s="23"/>
      <c r="M185" s="24"/>
      <c r="N185" s="24"/>
      <c r="O185" s="24"/>
      <c r="P185" s="24"/>
      <c r="Q185" s="33"/>
      <c r="R185" s="34"/>
      <c r="S185" s="26">
        <v>5</v>
      </c>
      <c r="T185" s="26">
        <v>240</v>
      </c>
      <c r="U185" s="24">
        <v>10</v>
      </c>
      <c r="W185" s="31">
        <f t="shared" ref="W185:W193" si="26">G185*J185*S185*T185*U185/1000*$T$1</f>
        <v>396000</v>
      </c>
      <c r="X185" s="31">
        <f t="shared" ref="X185:X193" si="27">P185*Q185*S185*T185*U185/1000*$T$1</f>
        <v>0</v>
      </c>
      <c r="Z185" s="31">
        <f t="shared" si="20"/>
        <v>396000</v>
      </c>
      <c r="AB185" s="68">
        <f t="shared" si="18"/>
        <v>198.00000000000003</v>
      </c>
      <c r="AC185" s="68">
        <f t="shared" si="19"/>
        <v>0</v>
      </c>
    </row>
    <row r="186" spans="1:29" s="28" customFormat="1" ht="30" customHeight="1" x14ac:dyDescent="0.4">
      <c r="A186" s="18">
        <v>183</v>
      </c>
      <c r="B186" s="20" t="s">
        <v>202</v>
      </c>
      <c r="C186" s="20" t="s">
        <v>227</v>
      </c>
      <c r="D186" s="20"/>
      <c r="E186" s="20" t="s">
        <v>228</v>
      </c>
      <c r="F186" s="18" t="s">
        <v>198</v>
      </c>
      <c r="G186" s="18">
        <v>100</v>
      </c>
      <c r="H186" s="21">
        <v>2</v>
      </c>
      <c r="I186" s="24">
        <v>9</v>
      </c>
      <c r="J186" s="24">
        <f t="shared" si="21"/>
        <v>18</v>
      </c>
      <c r="L186" s="23"/>
      <c r="M186" s="24"/>
      <c r="N186" s="24"/>
      <c r="O186" s="24"/>
      <c r="P186" s="24"/>
      <c r="Q186" s="33"/>
      <c r="R186" s="34"/>
      <c r="S186" s="26">
        <v>5</v>
      </c>
      <c r="T186" s="26">
        <v>240</v>
      </c>
      <c r="U186" s="24">
        <v>10</v>
      </c>
      <c r="W186" s="31">
        <f t="shared" si="26"/>
        <v>540000</v>
      </c>
      <c r="X186" s="31">
        <f t="shared" si="27"/>
        <v>0</v>
      </c>
      <c r="Z186" s="31">
        <f t="shared" si="20"/>
        <v>540000</v>
      </c>
      <c r="AB186" s="68">
        <f t="shared" si="18"/>
        <v>240</v>
      </c>
      <c r="AC186" s="68">
        <f t="shared" si="19"/>
        <v>0</v>
      </c>
    </row>
    <row r="187" spans="1:29" s="28" customFormat="1" ht="30" customHeight="1" x14ac:dyDescent="0.4">
      <c r="A187" s="18">
        <v>184</v>
      </c>
      <c r="B187" s="20" t="s">
        <v>202</v>
      </c>
      <c r="C187" s="20" t="s">
        <v>227</v>
      </c>
      <c r="D187" s="20"/>
      <c r="E187" s="20" t="s">
        <v>77</v>
      </c>
      <c r="F187" s="18" t="s">
        <v>78</v>
      </c>
      <c r="G187" s="18">
        <v>27</v>
      </c>
      <c r="H187" s="21">
        <v>12</v>
      </c>
      <c r="I187" s="29">
        <v>1</v>
      </c>
      <c r="J187" s="24">
        <f t="shared" si="21"/>
        <v>12</v>
      </c>
      <c r="L187" s="23"/>
      <c r="M187" s="24"/>
      <c r="N187" s="24"/>
      <c r="O187" s="24"/>
      <c r="P187" s="24"/>
      <c r="Q187" s="33"/>
      <c r="R187" s="34"/>
      <c r="S187" s="26">
        <v>5</v>
      </c>
      <c r="T187" s="26">
        <v>240</v>
      </c>
      <c r="U187" s="24">
        <v>10</v>
      </c>
      <c r="W187" s="31">
        <f t="shared" si="26"/>
        <v>97200</v>
      </c>
      <c r="X187" s="31">
        <f t="shared" si="27"/>
        <v>0</v>
      </c>
      <c r="Z187" s="31">
        <f t="shared" si="20"/>
        <v>97200</v>
      </c>
      <c r="AB187" s="68">
        <f t="shared" si="18"/>
        <v>388.8</v>
      </c>
      <c r="AC187" s="68">
        <f t="shared" si="19"/>
        <v>0</v>
      </c>
    </row>
    <row r="188" spans="1:29" s="28" customFormat="1" ht="30" customHeight="1" x14ac:dyDescent="0.4">
      <c r="A188" s="18">
        <v>185</v>
      </c>
      <c r="B188" s="20" t="s">
        <v>202</v>
      </c>
      <c r="C188" s="20" t="s">
        <v>229</v>
      </c>
      <c r="D188" s="20"/>
      <c r="E188" s="20" t="s">
        <v>32</v>
      </c>
      <c r="F188" s="18" t="s">
        <v>33</v>
      </c>
      <c r="G188" s="18">
        <v>36</v>
      </c>
      <c r="H188" s="21">
        <v>6</v>
      </c>
      <c r="I188" s="21">
        <v>3</v>
      </c>
      <c r="J188" s="24">
        <f t="shared" si="21"/>
        <v>18</v>
      </c>
      <c r="L188" s="23"/>
      <c r="M188" s="24"/>
      <c r="N188" s="24"/>
      <c r="O188" s="24"/>
      <c r="P188" s="24"/>
      <c r="Q188" s="33"/>
      <c r="R188" s="34"/>
      <c r="S188" s="26">
        <v>5</v>
      </c>
      <c r="T188" s="26">
        <v>240</v>
      </c>
      <c r="U188" s="24">
        <v>10</v>
      </c>
      <c r="W188" s="31">
        <f t="shared" si="26"/>
        <v>194400</v>
      </c>
      <c r="X188" s="31">
        <f t="shared" si="27"/>
        <v>0</v>
      </c>
      <c r="Z188" s="31">
        <f t="shared" si="20"/>
        <v>194400</v>
      </c>
      <c r="AB188" s="68">
        <f t="shared" si="18"/>
        <v>259.2</v>
      </c>
      <c r="AC188" s="68">
        <f t="shared" si="19"/>
        <v>0</v>
      </c>
    </row>
    <row r="189" spans="1:29" s="28" customFormat="1" ht="30" customHeight="1" x14ac:dyDescent="0.4">
      <c r="A189" s="18">
        <v>186</v>
      </c>
      <c r="B189" s="20" t="s">
        <v>202</v>
      </c>
      <c r="C189" s="20" t="s">
        <v>229</v>
      </c>
      <c r="D189" s="20"/>
      <c r="E189" s="20" t="s">
        <v>60</v>
      </c>
      <c r="F189" s="18" t="s">
        <v>185</v>
      </c>
      <c r="G189" s="18">
        <v>42</v>
      </c>
      <c r="H189" s="21">
        <v>26</v>
      </c>
      <c r="I189" s="29">
        <v>1</v>
      </c>
      <c r="J189" s="24">
        <f t="shared" si="21"/>
        <v>26</v>
      </c>
      <c r="L189" s="23"/>
      <c r="M189" s="24"/>
      <c r="N189" s="24"/>
      <c r="O189" s="24"/>
      <c r="P189" s="24"/>
      <c r="Q189" s="33"/>
      <c r="R189" s="34"/>
      <c r="S189" s="26">
        <v>5</v>
      </c>
      <c r="T189" s="26">
        <v>240</v>
      </c>
      <c r="U189" s="24">
        <v>10</v>
      </c>
      <c r="W189" s="31">
        <f t="shared" si="26"/>
        <v>327600</v>
      </c>
      <c r="X189" s="31">
        <f t="shared" si="27"/>
        <v>0</v>
      </c>
      <c r="Z189" s="31">
        <f t="shared" si="20"/>
        <v>327600</v>
      </c>
      <c r="AB189" s="68">
        <f t="shared" si="18"/>
        <v>1310.4000000000001</v>
      </c>
      <c r="AC189" s="68">
        <f t="shared" si="19"/>
        <v>0</v>
      </c>
    </row>
    <row r="190" spans="1:29" s="28" customFormat="1" ht="30" customHeight="1" x14ac:dyDescent="0.4">
      <c r="A190" s="18">
        <v>187</v>
      </c>
      <c r="B190" s="20" t="s">
        <v>202</v>
      </c>
      <c r="C190" s="20" t="s">
        <v>229</v>
      </c>
      <c r="D190" s="20"/>
      <c r="E190" s="20" t="s">
        <v>157</v>
      </c>
      <c r="F190" s="18" t="s">
        <v>230</v>
      </c>
      <c r="G190" s="18">
        <v>42</v>
      </c>
      <c r="H190" s="21">
        <v>10</v>
      </c>
      <c r="I190" s="21">
        <v>3</v>
      </c>
      <c r="J190" s="24">
        <f t="shared" si="21"/>
        <v>30</v>
      </c>
      <c r="L190" s="23"/>
      <c r="M190" s="24"/>
      <c r="N190" s="24"/>
      <c r="O190" s="24"/>
      <c r="P190" s="24"/>
      <c r="Q190" s="33"/>
      <c r="R190" s="34"/>
      <c r="S190" s="26">
        <v>5</v>
      </c>
      <c r="T190" s="26">
        <v>240</v>
      </c>
      <c r="U190" s="24">
        <v>10</v>
      </c>
      <c r="W190" s="31">
        <f t="shared" si="26"/>
        <v>378000</v>
      </c>
      <c r="X190" s="31">
        <f t="shared" si="27"/>
        <v>0</v>
      </c>
      <c r="Z190" s="31">
        <f t="shared" si="20"/>
        <v>378000</v>
      </c>
      <c r="AB190" s="68">
        <f t="shared" si="18"/>
        <v>504</v>
      </c>
      <c r="AC190" s="68">
        <f t="shared" si="19"/>
        <v>0</v>
      </c>
    </row>
    <row r="191" spans="1:29" s="28" customFormat="1" ht="30" customHeight="1" x14ac:dyDescent="0.4">
      <c r="A191" s="18">
        <v>188</v>
      </c>
      <c r="B191" s="20" t="s">
        <v>202</v>
      </c>
      <c r="C191" s="20" t="s">
        <v>231</v>
      </c>
      <c r="D191" s="20"/>
      <c r="E191" s="20" t="s">
        <v>60</v>
      </c>
      <c r="F191" s="18" t="s">
        <v>65</v>
      </c>
      <c r="G191" s="18">
        <v>42</v>
      </c>
      <c r="H191" s="21">
        <v>2</v>
      </c>
      <c r="I191" s="29">
        <v>1</v>
      </c>
      <c r="J191" s="24">
        <f t="shared" si="21"/>
        <v>2</v>
      </c>
      <c r="L191" s="23"/>
      <c r="M191" s="24"/>
      <c r="N191" s="24"/>
      <c r="O191" s="24"/>
      <c r="P191" s="24"/>
      <c r="Q191" s="33"/>
      <c r="R191" s="34"/>
      <c r="S191" s="26">
        <v>5</v>
      </c>
      <c r="T191" s="26">
        <v>240</v>
      </c>
      <c r="U191" s="24">
        <v>10</v>
      </c>
      <c r="W191" s="31">
        <f t="shared" si="26"/>
        <v>25200</v>
      </c>
      <c r="X191" s="31">
        <f t="shared" si="27"/>
        <v>0</v>
      </c>
      <c r="Z191" s="31">
        <f t="shared" si="20"/>
        <v>25200</v>
      </c>
      <c r="AB191" s="68">
        <f t="shared" si="18"/>
        <v>100.80000000000001</v>
      </c>
      <c r="AC191" s="68">
        <f t="shared" si="19"/>
        <v>0</v>
      </c>
    </row>
    <row r="192" spans="1:29" s="28" customFormat="1" ht="30" customHeight="1" x14ac:dyDescent="0.4">
      <c r="A192" s="18">
        <v>189</v>
      </c>
      <c r="B192" s="20" t="s">
        <v>202</v>
      </c>
      <c r="C192" s="20" t="s">
        <v>97</v>
      </c>
      <c r="D192" s="20"/>
      <c r="E192" s="20" t="s">
        <v>60</v>
      </c>
      <c r="F192" s="18" t="s">
        <v>65</v>
      </c>
      <c r="G192" s="18">
        <v>42</v>
      </c>
      <c r="H192" s="21">
        <v>1</v>
      </c>
      <c r="I192" s="29">
        <v>1</v>
      </c>
      <c r="J192" s="24">
        <f t="shared" si="21"/>
        <v>1</v>
      </c>
      <c r="L192" s="23"/>
      <c r="M192" s="24"/>
      <c r="N192" s="24"/>
      <c r="O192" s="24"/>
      <c r="P192" s="24"/>
      <c r="Q192" s="33"/>
      <c r="R192" s="34"/>
      <c r="S192" s="26">
        <v>5</v>
      </c>
      <c r="T192" s="26">
        <v>240</v>
      </c>
      <c r="U192" s="24">
        <v>10</v>
      </c>
      <c r="W192" s="31">
        <f t="shared" si="26"/>
        <v>12600</v>
      </c>
      <c r="X192" s="31">
        <f t="shared" si="27"/>
        <v>0</v>
      </c>
      <c r="Z192" s="31">
        <f t="shared" si="20"/>
        <v>12600</v>
      </c>
      <c r="AB192" s="68">
        <f t="shared" si="18"/>
        <v>50.400000000000006</v>
      </c>
      <c r="AC192" s="68">
        <f t="shared" si="19"/>
        <v>0</v>
      </c>
    </row>
    <row r="193" spans="1:29" s="28" customFormat="1" ht="30" customHeight="1" x14ac:dyDescent="0.4">
      <c r="A193" s="18">
        <v>190</v>
      </c>
      <c r="B193" s="20" t="s">
        <v>202</v>
      </c>
      <c r="C193" s="20" t="s">
        <v>201</v>
      </c>
      <c r="D193" s="20"/>
      <c r="E193" s="20" t="s">
        <v>32</v>
      </c>
      <c r="F193" s="18" t="s">
        <v>33</v>
      </c>
      <c r="G193" s="18">
        <v>36</v>
      </c>
      <c r="H193" s="21">
        <v>3</v>
      </c>
      <c r="I193" s="21">
        <v>3</v>
      </c>
      <c r="J193" s="24">
        <f t="shared" si="21"/>
        <v>9</v>
      </c>
      <c r="L193" s="23"/>
      <c r="M193" s="24"/>
      <c r="N193" s="24"/>
      <c r="O193" s="24"/>
      <c r="P193" s="24"/>
      <c r="Q193" s="33"/>
      <c r="R193" s="34"/>
      <c r="S193" s="26">
        <v>11</v>
      </c>
      <c r="T193" s="26">
        <v>240</v>
      </c>
      <c r="U193" s="24">
        <v>10</v>
      </c>
      <c r="W193" s="31">
        <f t="shared" si="26"/>
        <v>213840</v>
      </c>
      <c r="X193" s="31">
        <f t="shared" si="27"/>
        <v>0</v>
      </c>
      <c r="Z193" s="31">
        <f t="shared" si="20"/>
        <v>213840</v>
      </c>
      <c r="AB193" s="68">
        <f t="shared" si="18"/>
        <v>285.11999999999995</v>
      </c>
      <c r="AC193" s="68">
        <f t="shared" si="19"/>
        <v>0</v>
      </c>
    </row>
    <row r="194" spans="1:29" s="28" customFormat="1" ht="30" customHeight="1" x14ac:dyDescent="0.4">
      <c r="A194" s="18">
        <v>191</v>
      </c>
      <c r="B194" s="35"/>
      <c r="C194" s="20" t="s">
        <v>232</v>
      </c>
      <c r="D194" s="20"/>
      <c r="E194" s="20"/>
      <c r="F194" s="18"/>
      <c r="G194" s="18"/>
      <c r="H194" s="21"/>
      <c r="I194" s="24"/>
      <c r="J194" s="24">
        <f t="shared" si="21"/>
        <v>0</v>
      </c>
      <c r="L194" s="23"/>
      <c r="M194" s="24"/>
      <c r="N194" s="24"/>
      <c r="O194" s="24"/>
      <c r="P194" s="24"/>
      <c r="Q194" s="33"/>
      <c r="R194" s="34"/>
      <c r="S194" s="26">
        <v>5</v>
      </c>
      <c r="T194" s="26">
        <v>240</v>
      </c>
      <c r="U194" s="24">
        <v>10</v>
      </c>
      <c r="W194" s="31"/>
      <c r="X194" s="31"/>
      <c r="Z194" s="31"/>
      <c r="AB194" s="68">
        <f t="shared" si="18"/>
        <v>0</v>
      </c>
      <c r="AC194" s="68">
        <f t="shared" si="19"/>
        <v>0</v>
      </c>
    </row>
    <row r="195" spans="1:29" s="28" customFormat="1" ht="30" customHeight="1" x14ac:dyDescent="0.4">
      <c r="A195" s="18">
        <v>192</v>
      </c>
      <c r="B195" s="20" t="s">
        <v>232</v>
      </c>
      <c r="C195" s="20" t="s">
        <v>132</v>
      </c>
      <c r="D195" s="20"/>
      <c r="E195" s="20" t="s">
        <v>77</v>
      </c>
      <c r="F195" s="18" t="s">
        <v>78</v>
      </c>
      <c r="G195" s="18">
        <v>27</v>
      </c>
      <c r="H195" s="21">
        <v>40</v>
      </c>
      <c r="I195" s="29">
        <v>1</v>
      </c>
      <c r="J195" s="24">
        <f t="shared" si="21"/>
        <v>40</v>
      </c>
      <c r="L195" s="23"/>
      <c r="M195" s="24"/>
      <c r="N195" s="24"/>
      <c r="O195" s="24"/>
      <c r="P195" s="24"/>
      <c r="Q195" s="33"/>
      <c r="R195" s="34"/>
      <c r="S195" s="26">
        <v>11</v>
      </c>
      <c r="T195" s="26">
        <v>240</v>
      </c>
      <c r="U195" s="24">
        <v>10</v>
      </c>
      <c r="W195" s="31">
        <f t="shared" ref="W195:W205" si="28">G195*J195*S195*T195*U195/1000*$T$1</f>
        <v>712800</v>
      </c>
      <c r="X195" s="31">
        <f t="shared" ref="X195:X205" si="29">P195*Q195*S195*T195*U195/1000*$T$1</f>
        <v>0</v>
      </c>
      <c r="Z195" s="31">
        <f t="shared" si="20"/>
        <v>712800</v>
      </c>
      <c r="AB195" s="68">
        <f t="shared" si="18"/>
        <v>2851.2000000000003</v>
      </c>
      <c r="AC195" s="68">
        <f t="shared" si="19"/>
        <v>0</v>
      </c>
    </row>
    <row r="196" spans="1:29" s="28" customFormat="1" ht="30" customHeight="1" x14ac:dyDescent="0.4">
      <c r="A196" s="18">
        <v>193</v>
      </c>
      <c r="B196" s="20" t="s">
        <v>232</v>
      </c>
      <c r="C196" s="20" t="s">
        <v>164</v>
      </c>
      <c r="D196" s="20"/>
      <c r="E196" s="20" t="s">
        <v>77</v>
      </c>
      <c r="F196" s="18" t="s">
        <v>78</v>
      </c>
      <c r="G196" s="18">
        <v>27</v>
      </c>
      <c r="H196" s="21">
        <v>11</v>
      </c>
      <c r="I196" s="29">
        <v>1</v>
      </c>
      <c r="J196" s="24">
        <f t="shared" si="21"/>
        <v>11</v>
      </c>
      <c r="L196" s="23"/>
      <c r="M196" s="24"/>
      <c r="N196" s="24"/>
      <c r="O196" s="24"/>
      <c r="P196" s="24"/>
      <c r="Q196" s="33"/>
      <c r="R196" s="34"/>
      <c r="S196" s="26">
        <v>5</v>
      </c>
      <c r="T196" s="26">
        <v>240</v>
      </c>
      <c r="U196" s="24">
        <v>10</v>
      </c>
      <c r="W196" s="31">
        <f t="shared" si="28"/>
        <v>89100</v>
      </c>
      <c r="X196" s="31">
        <f t="shared" si="29"/>
        <v>0</v>
      </c>
      <c r="Z196" s="31">
        <f t="shared" si="20"/>
        <v>89100</v>
      </c>
      <c r="AB196" s="68">
        <f t="shared" si="18"/>
        <v>356.4</v>
      </c>
      <c r="AC196" s="68">
        <f t="shared" si="19"/>
        <v>0</v>
      </c>
    </row>
    <row r="197" spans="1:29" s="28" customFormat="1" ht="30" customHeight="1" x14ac:dyDescent="0.4">
      <c r="A197" s="18">
        <v>194</v>
      </c>
      <c r="B197" s="20" t="s">
        <v>232</v>
      </c>
      <c r="C197" s="20" t="s">
        <v>164</v>
      </c>
      <c r="D197" s="20"/>
      <c r="E197" s="20" t="s">
        <v>60</v>
      </c>
      <c r="F197" s="18" t="s">
        <v>84</v>
      </c>
      <c r="G197" s="18">
        <v>42</v>
      </c>
      <c r="H197" s="21">
        <v>4</v>
      </c>
      <c r="I197" s="29">
        <v>1</v>
      </c>
      <c r="J197" s="24">
        <f t="shared" si="21"/>
        <v>4</v>
      </c>
      <c r="L197" s="23"/>
      <c r="M197" s="24"/>
      <c r="N197" s="24"/>
      <c r="O197" s="24"/>
      <c r="P197" s="24"/>
      <c r="Q197" s="33"/>
      <c r="R197" s="34"/>
      <c r="S197" s="26">
        <v>5</v>
      </c>
      <c r="T197" s="26">
        <v>240</v>
      </c>
      <c r="U197" s="24">
        <v>10</v>
      </c>
      <c r="W197" s="31">
        <f t="shared" si="28"/>
        <v>50400</v>
      </c>
      <c r="X197" s="31">
        <f t="shared" si="29"/>
        <v>0</v>
      </c>
      <c r="Z197" s="31">
        <f t="shared" si="20"/>
        <v>50400</v>
      </c>
      <c r="AB197" s="68">
        <f t="shared" si="18"/>
        <v>201.60000000000002</v>
      </c>
      <c r="AC197" s="68">
        <f t="shared" si="19"/>
        <v>0</v>
      </c>
    </row>
    <row r="198" spans="1:29" s="28" customFormat="1" ht="30" customHeight="1" x14ac:dyDescent="0.4">
      <c r="A198" s="18">
        <v>195</v>
      </c>
      <c r="B198" s="20" t="s">
        <v>232</v>
      </c>
      <c r="C198" s="20" t="s">
        <v>51</v>
      </c>
      <c r="D198" s="20"/>
      <c r="E198" s="20" t="s">
        <v>52</v>
      </c>
      <c r="F198" s="18" t="s">
        <v>53</v>
      </c>
      <c r="G198" s="18">
        <v>10</v>
      </c>
      <c r="H198" s="21">
        <v>1</v>
      </c>
      <c r="I198" s="29">
        <v>1</v>
      </c>
      <c r="J198" s="24">
        <f t="shared" si="21"/>
        <v>1</v>
      </c>
      <c r="L198" s="23"/>
      <c r="M198" s="24"/>
      <c r="N198" s="24"/>
      <c r="O198" s="24"/>
      <c r="P198" s="24"/>
      <c r="Q198" s="33"/>
      <c r="R198" s="34"/>
      <c r="S198" s="26">
        <v>5</v>
      </c>
      <c r="T198" s="26">
        <v>240</v>
      </c>
      <c r="U198" s="24">
        <v>10</v>
      </c>
      <c r="W198" s="31">
        <f t="shared" si="28"/>
        <v>3000</v>
      </c>
      <c r="X198" s="31">
        <f t="shared" si="29"/>
        <v>0</v>
      </c>
      <c r="Z198" s="31">
        <f t="shared" si="20"/>
        <v>3000</v>
      </c>
      <c r="AB198" s="68">
        <f t="shared" ref="AB198:AB224" si="30">G198/1000*H198*S198*T198</f>
        <v>12</v>
      </c>
      <c r="AC198" s="68">
        <f t="shared" ref="AC198:AC224" si="31">P198/1000*Q198*S198*T198</f>
        <v>0</v>
      </c>
    </row>
    <row r="199" spans="1:29" s="28" customFormat="1" ht="30" customHeight="1" x14ac:dyDescent="0.4">
      <c r="A199" s="18">
        <v>196</v>
      </c>
      <c r="B199" s="20" t="s">
        <v>232</v>
      </c>
      <c r="C199" s="20" t="s">
        <v>51</v>
      </c>
      <c r="D199" s="20"/>
      <c r="E199" s="20" t="s">
        <v>47</v>
      </c>
      <c r="F199" s="18" t="s">
        <v>54</v>
      </c>
      <c r="G199" s="18">
        <v>22</v>
      </c>
      <c r="H199" s="21">
        <v>1</v>
      </c>
      <c r="I199" s="29">
        <v>1</v>
      </c>
      <c r="J199" s="24">
        <f t="shared" si="21"/>
        <v>1</v>
      </c>
      <c r="L199" s="23"/>
      <c r="M199" s="24"/>
      <c r="N199" s="24"/>
      <c r="O199" s="24"/>
      <c r="P199" s="24"/>
      <c r="Q199" s="33"/>
      <c r="R199" s="34"/>
      <c r="S199" s="26">
        <v>5</v>
      </c>
      <c r="T199" s="26">
        <v>240</v>
      </c>
      <c r="U199" s="24">
        <v>10</v>
      </c>
      <c r="W199" s="31">
        <f t="shared" si="28"/>
        <v>6600</v>
      </c>
      <c r="X199" s="31">
        <f t="shared" si="29"/>
        <v>0</v>
      </c>
      <c r="Z199" s="31">
        <f t="shared" si="20"/>
        <v>6600</v>
      </c>
      <c r="AB199" s="68">
        <f t="shared" si="30"/>
        <v>26.4</v>
      </c>
      <c r="AC199" s="68">
        <f t="shared" si="31"/>
        <v>0</v>
      </c>
    </row>
    <row r="200" spans="1:29" s="28" customFormat="1" ht="30" customHeight="1" x14ac:dyDescent="0.4">
      <c r="A200" s="18">
        <v>197</v>
      </c>
      <c r="B200" s="20" t="s">
        <v>232</v>
      </c>
      <c r="C200" s="20" t="s">
        <v>211</v>
      </c>
      <c r="D200" s="20"/>
      <c r="E200" s="20" t="s">
        <v>35</v>
      </c>
      <c r="F200" s="18" t="s">
        <v>36</v>
      </c>
      <c r="G200" s="18">
        <v>22</v>
      </c>
      <c r="H200" s="21">
        <v>1</v>
      </c>
      <c r="I200" s="24">
        <v>2</v>
      </c>
      <c r="J200" s="24">
        <f t="shared" si="21"/>
        <v>2</v>
      </c>
      <c r="L200" s="23"/>
      <c r="M200" s="24"/>
      <c r="N200" s="24"/>
      <c r="O200" s="24"/>
      <c r="P200" s="24"/>
      <c r="Q200" s="33"/>
      <c r="R200" s="34"/>
      <c r="S200" s="26">
        <v>5</v>
      </c>
      <c r="T200" s="26">
        <v>240</v>
      </c>
      <c r="U200" s="24">
        <v>10</v>
      </c>
      <c r="W200" s="31">
        <f t="shared" si="28"/>
        <v>13200</v>
      </c>
      <c r="X200" s="31">
        <f t="shared" si="29"/>
        <v>0</v>
      </c>
      <c r="Z200" s="31">
        <f t="shared" ref="Z200:Z224" si="32">W200-X200</f>
        <v>13200</v>
      </c>
      <c r="AB200" s="68">
        <f t="shared" si="30"/>
        <v>26.4</v>
      </c>
      <c r="AC200" s="68">
        <f t="shared" si="31"/>
        <v>0</v>
      </c>
    </row>
    <row r="201" spans="1:29" s="28" customFormat="1" ht="30" customHeight="1" x14ac:dyDescent="0.4">
      <c r="A201" s="18">
        <v>198</v>
      </c>
      <c r="B201" s="20" t="s">
        <v>232</v>
      </c>
      <c r="C201" s="20" t="s">
        <v>209</v>
      </c>
      <c r="D201" s="20"/>
      <c r="E201" s="20" t="s">
        <v>47</v>
      </c>
      <c r="F201" s="18" t="s">
        <v>54</v>
      </c>
      <c r="G201" s="18">
        <v>22</v>
      </c>
      <c r="H201" s="21">
        <v>2</v>
      </c>
      <c r="I201" s="29">
        <v>1</v>
      </c>
      <c r="J201" s="24">
        <f t="shared" ref="J201:J224" si="33">H201*I201</f>
        <v>2</v>
      </c>
      <c r="L201" s="23"/>
      <c r="M201" s="24"/>
      <c r="N201" s="24"/>
      <c r="O201" s="24"/>
      <c r="P201" s="24"/>
      <c r="Q201" s="33"/>
      <c r="R201" s="34"/>
      <c r="S201" s="26">
        <v>5</v>
      </c>
      <c r="T201" s="26">
        <v>240</v>
      </c>
      <c r="U201" s="24">
        <v>10</v>
      </c>
      <c r="W201" s="31">
        <f t="shared" si="28"/>
        <v>13200</v>
      </c>
      <c r="X201" s="31">
        <f t="shared" si="29"/>
        <v>0</v>
      </c>
      <c r="Z201" s="31">
        <f t="shared" si="32"/>
        <v>13200</v>
      </c>
      <c r="AB201" s="68">
        <f t="shared" si="30"/>
        <v>52.8</v>
      </c>
      <c r="AC201" s="68">
        <f t="shared" si="31"/>
        <v>0</v>
      </c>
    </row>
    <row r="202" spans="1:29" s="28" customFormat="1" ht="30" customHeight="1" x14ac:dyDescent="0.4">
      <c r="A202" s="18">
        <v>199</v>
      </c>
      <c r="B202" s="20" t="s">
        <v>232</v>
      </c>
      <c r="C202" s="20" t="s">
        <v>117</v>
      </c>
      <c r="D202" s="20"/>
      <c r="E202" s="20" t="s">
        <v>105</v>
      </c>
      <c r="F202" s="18" t="s">
        <v>106</v>
      </c>
      <c r="G202" s="18">
        <v>55</v>
      </c>
      <c r="H202" s="21">
        <v>3</v>
      </c>
      <c r="I202" s="24">
        <v>2</v>
      </c>
      <c r="J202" s="24">
        <f t="shared" si="33"/>
        <v>6</v>
      </c>
      <c r="L202" s="23"/>
      <c r="M202" s="24"/>
      <c r="N202" s="24"/>
      <c r="O202" s="24"/>
      <c r="P202" s="24"/>
      <c r="Q202" s="33"/>
      <c r="R202" s="34"/>
      <c r="S202" s="26">
        <v>11</v>
      </c>
      <c r="T202" s="26">
        <v>240</v>
      </c>
      <c r="U202" s="24">
        <v>10</v>
      </c>
      <c r="W202" s="31">
        <f t="shared" si="28"/>
        <v>217800</v>
      </c>
      <c r="X202" s="31">
        <f t="shared" si="29"/>
        <v>0</v>
      </c>
      <c r="Z202" s="31">
        <f t="shared" si="32"/>
        <v>217800</v>
      </c>
      <c r="AB202" s="68">
        <f t="shared" si="30"/>
        <v>435.6</v>
      </c>
      <c r="AC202" s="68">
        <f t="shared" si="31"/>
        <v>0</v>
      </c>
    </row>
    <row r="203" spans="1:29" s="28" customFormat="1" ht="30" customHeight="1" x14ac:dyDescent="0.4">
      <c r="A203" s="18">
        <v>200</v>
      </c>
      <c r="B203" s="20" t="s">
        <v>232</v>
      </c>
      <c r="C203" s="20" t="s">
        <v>83</v>
      </c>
      <c r="D203" s="20"/>
      <c r="E203" s="20" t="s">
        <v>60</v>
      </c>
      <c r="F203" s="18" t="s">
        <v>84</v>
      </c>
      <c r="G203" s="18">
        <v>42</v>
      </c>
      <c r="H203" s="21">
        <v>1</v>
      </c>
      <c r="I203" s="29">
        <v>1</v>
      </c>
      <c r="J203" s="24">
        <f t="shared" si="33"/>
        <v>1</v>
      </c>
      <c r="L203" s="23"/>
      <c r="M203" s="24"/>
      <c r="N203" s="24"/>
      <c r="O203" s="24"/>
      <c r="P203" s="24"/>
      <c r="Q203" s="33"/>
      <c r="R203" s="34"/>
      <c r="S203" s="26">
        <v>5</v>
      </c>
      <c r="T203" s="26">
        <v>240</v>
      </c>
      <c r="U203" s="24">
        <v>10</v>
      </c>
      <c r="W203" s="31">
        <f t="shared" si="28"/>
        <v>12600</v>
      </c>
      <c r="X203" s="31">
        <f t="shared" si="29"/>
        <v>0</v>
      </c>
      <c r="Z203" s="31">
        <f t="shared" si="32"/>
        <v>12600</v>
      </c>
      <c r="AB203" s="68">
        <f t="shared" si="30"/>
        <v>50.400000000000006</v>
      </c>
      <c r="AC203" s="68">
        <f t="shared" si="31"/>
        <v>0</v>
      </c>
    </row>
    <row r="204" spans="1:29" s="28" customFormat="1" ht="30" customHeight="1" x14ac:dyDescent="0.4">
      <c r="A204" s="18">
        <v>201</v>
      </c>
      <c r="B204" s="20" t="s">
        <v>232</v>
      </c>
      <c r="C204" s="20" t="s">
        <v>233</v>
      </c>
      <c r="D204" s="20"/>
      <c r="E204" s="20" t="s">
        <v>60</v>
      </c>
      <c r="F204" s="18" t="s">
        <v>185</v>
      </c>
      <c r="G204" s="18">
        <v>42</v>
      </c>
      <c r="H204" s="21">
        <v>56</v>
      </c>
      <c r="I204" s="29">
        <v>1</v>
      </c>
      <c r="J204" s="24">
        <f t="shared" si="33"/>
        <v>56</v>
      </c>
      <c r="L204" s="23"/>
      <c r="M204" s="24"/>
      <c r="N204" s="24"/>
      <c r="O204" s="24"/>
      <c r="P204" s="24"/>
      <c r="Q204" s="33"/>
      <c r="R204" s="34"/>
      <c r="S204" s="26">
        <v>5</v>
      </c>
      <c r="T204" s="26">
        <v>240</v>
      </c>
      <c r="U204" s="24">
        <v>10</v>
      </c>
      <c r="W204" s="31">
        <f t="shared" si="28"/>
        <v>705600</v>
      </c>
      <c r="X204" s="31">
        <f t="shared" si="29"/>
        <v>0</v>
      </c>
      <c r="Z204" s="31">
        <f t="shared" si="32"/>
        <v>705600</v>
      </c>
      <c r="AB204" s="68">
        <f t="shared" si="30"/>
        <v>2822.4000000000005</v>
      </c>
      <c r="AC204" s="68">
        <f t="shared" si="31"/>
        <v>0</v>
      </c>
    </row>
    <row r="205" spans="1:29" s="28" customFormat="1" ht="30" customHeight="1" x14ac:dyDescent="0.4">
      <c r="A205" s="18">
        <v>202</v>
      </c>
      <c r="B205" s="20" t="s">
        <v>232</v>
      </c>
      <c r="C205" s="20" t="s">
        <v>233</v>
      </c>
      <c r="D205" s="20"/>
      <c r="E205" s="20" t="s">
        <v>77</v>
      </c>
      <c r="F205" s="18" t="s">
        <v>78</v>
      </c>
      <c r="G205" s="18">
        <v>27</v>
      </c>
      <c r="H205" s="21">
        <v>40</v>
      </c>
      <c r="I205" s="29">
        <v>1</v>
      </c>
      <c r="J205" s="24">
        <f t="shared" si="33"/>
        <v>40</v>
      </c>
      <c r="L205" s="23"/>
      <c r="M205" s="24"/>
      <c r="N205" s="24"/>
      <c r="O205" s="24"/>
      <c r="P205" s="24"/>
      <c r="Q205" s="33"/>
      <c r="R205" s="34"/>
      <c r="S205" s="26">
        <v>5</v>
      </c>
      <c r="T205" s="26">
        <v>240</v>
      </c>
      <c r="U205" s="24">
        <v>10</v>
      </c>
      <c r="W205" s="31">
        <f t="shared" si="28"/>
        <v>324000</v>
      </c>
      <c r="X205" s="31">
        <f t="shared" si="29"/>
        <v>0</v>
      </c>
      <c r="Z205" s="31">
        <f t="shared" si="32"/>
        <v>324000</v>
      </c>
      <c r="AB205" s="68">
        <f t="shared" si="30"/>
        <v>1296</v>
      </c>
      <c r="AC205" s="68">
        <f t="shared" si="31"/>
        <v>0</v>
      </c>
    </row>
    <row r="206" spans="1:29" s="28" customFormat="1" ht="30" customHeight="1" x14ac:dyDescent="0.4">
      <c r="A206" s="18">
        <v>203</v>
      </c>
      <c r="B206" s="20"/>
      <c r="C206" s="20"/>
      <c r="D206" s="20"/>
      <c r="E206" s="20"/>
      <c r="F206" s="18"/>
      <c r="G206" s="18"/>
      <c r="H206" s="21"/>
      <c r="I206" s="29"/>
      <c r="J206" s="24"/>
      <c r="L206" s="23"/>
      <c r="M206" s="24"/>
      <c r="N206" s="24"/>
      <c r="O206" s="24"/>
      <c r="P206" s="24"/>
      <c r="Q206" s="33"/>
      <c r="R206" s="34"/>
      <c r="S206" s="26">
        <v>5</v>
      </c>
      <c r="T206" s="26">
        <v>240</v>
      </c>
      <c r="U206" s="24">
        <v>10</v>
      </c>
      <c r="W206" s="31"/>
      <c r="X206" s="31"/>
      <c r="Z206" s="31"/>
      <c r="AB206" s="68">
        <f t="shared" si="30"/>
        <v>0</v>
      </c>
      <c r="AC206" s="68">
        <f t="shared" si="31"/>
        <v>0</v>
      </c>
    </row>
    <row r="207" spans="1:29" s="28" customFormat="1" ht="30" customHeight="1" x14ac:dyDescent="0.4">
      <c r="A207" s="18">
        <v>204</v>
      </c>
      <c r="B207" s="20" t="s">
        <v>232</v>
      </c>
      <c r="C207" s="20" t="s">
        <v>234</v>
      </c>
      <c r="D207" s="20"/>
      <c r="E207" s="20" t="s">
        <v>77</v>
      </c>
      <c r="F207" s="18" t="s">
        <v>78</v>
      </c>
      <c r="G207" s="18">
        <v>27</v>
      </c>
      <c r="H207" s="21">
        <v>15</v>
      </c>
      <c r="I207" s="29">
        <v>1</v>
      </c>
      <c r="J207" s="24">
        <f t="shared" si="33"/>
        <v>15</v>
      </c>
      <c r="L207" s="23"/>
      <c r="M207" s="24"/>
      <c r="N207" s="24"/>
      <c r="O207" s="24"/>
      <c r="P207" s="24"/>
      <c r="Q207" s="33"/>
      <c r="R207" s="34"/>
      <c r="S207" s="26">
        <v>5</v>
      </c>
      <c r="T207" s="26">
        <v>240</v>
      </c>
      <c r="U207" s="24">
        <v>10</v>
      </c>
      <c r="W207" s="31">
        <f t="shared" ref="W207:W224" si="34">G207*J207*S207*T207*U207/1000*$T$1</f>
        <v>121500</v>
      </c>
      <c r="X207" s="31">
        <f t="shared" ref="X207:X224" si="35">P207*Q207*S207*T207*U207/1000*$T$1</f>
        <v>0</v>
      </c>
      <c r="Z207" s="31">
        <f t="shared" si="32"/>
        <v>121500</v>
      </c>
      <c r="AB207" s="68">
        <f t="shared" si="30"/>
        <v>486</v>
      </c>
      <c r="AC207" s="68">
        <f t="shared" si="31"/>
        <v>0</v>
      </c>
    </row>
    <row r="208" spans="1:29" s="28" customFormat="1" ht="30" customHeight="1" x14ac:dyDescent="0.4">
      <c r="A208" s="18">
        <v>205</v>
      </c>
      <c r="B208" s="20" t="s">
        <v>232</v>
      </c>
      <c r="C208" s="20" t="s">
        <v>235</v>
      </c>
      <c r="D208" s="20"/>
      <c r="E208" s="20" t="s">
        <v>38</v>
      </c>
      <c r="F208" s="18" t="s">
        <v>39</v>
      </c>
      <c r="G208" s="18">
        <v>42</v>
      </c>
      <c r="H208" s="21">
        <v>2</v>
      </c>
      <c r="I208" s="24">
        <v>2</v>
      </c>
      <c r="J208" s="24">
        <f t="shared" si="33"/>
        <v>4</v>
      </c>
      <c r="L208" s="23"/>
      <c r="M208" s="24"/>
      <c r="N208" s="24"/>
      <c r="O208" s="24"/>
      <c r="P208" s="24"/>
      <c r="Q208" s="33"/>
      <c r="R208" s="34"/>
      <c r="S208" s="26">
        <v>5</v>
      </c>
      <c r="T208" s="26">
        <v>240</v>
      </c>
      <c r="U208" s="24">
        <v>10</v>
      </c>
      <c r="W208" s="31">
        <f t="shared" si="34"/>
        <v>50400</v>
      </c>
      <c r="X208" s="31">
        <f t="shared" si="35"/>
        <v>0</v>
      </c>
      <c r="Z208" s="31">
        <f t="shared" si="32"/>
        <v>50400</v>
      </c>
      <c r="AB208" s="68">
        <f t="shared" si="30"/>
        <v>100.80000000000001</v>
      </c>
      <c r="AC208" s="68">
        <f t="shared" si="31"/>
        <v>0</v>
      </c>
    </row>
    <row r="209" spans="1:29" s="28" customFormat="1" ht="30" customHeight="1" x14ac:dyDescent="0.4">
      <c r="A209" s="18">
        <v>206</v>
      </c>
      <c r="B209" s="20" t="s">
        <v>232</v>
      </c>
      <c r="C209" s="20" t="s">
        <v>236</v>
      </c>
      <c r="D209" s="20"/>
      <c r="E209" s="20" t="s">
        <v>136</v>
      </c>
      <c r="F209" s="18" t="s">
        <v>33</v>
      </c>
      <c r="G209" s="18">
        <v>36</v>
      </c>
      <c r="H209" s="21">
        <v>3</v>
      </c>
      <c r="I209" s="24">
        <v>4</v>
      </c>
      <c r="J209" s="24">
        <f t="shared" si="33"/>
        <v>12</v>
      </c>
      <c r="L209" s="23"/>
      <c r="M209" s="24"/>
      <c r="N209" s="24"/>
      <c r="O209" s="24"/>
      <c r="P209" s="24"/>
      <c r="Q209" s="33"/>
      <c r="R209" s="34"/>
      <c r="S209" s="26">
        <v>5</v>
      </c>
      <c r="T209" s="26">
        <v>240</v>
      </c>
      <c r="U209" s="24">
        <v>10</v>
      </c>
      <c r="W209" s="31">
        <f t="shared" si="34"/>
        <v>129600</v>
      </c>
      <c r="X209" s="31">
        <f t="shared" si="35"/>
        <v>0</v>
      </c>
      <c r="Z209" s="31">
        <f t="shared" si="32"/>
        <v>129600</v>
      </c>
      <c r="AB209" s="68">
        <f t="shared" si="30"/>
        <v>129.6</v>
      </c>
      <c r="AC209" s="68">
        <f t="shared" si="31"/>
        <v>0</v>
      </c>
    </row>
    <row r="210" spans="1:29" s="28" customFormat="1" ht="30" customHeight="1" x14ac:dyDescent="0.4">
      <c r="A210" s="18">
        <v>207</v>
      </c>
      <c r="B210" s="20" t="s">
        <v>232</v>
      </c>
      <c r="C210" s="20" t="s">
        <v>151</v>
      </c>
      <c r="D210" s="20"/>
      <c r="E210" s="20" t="s">
        <v>60</v>
      </c>
      <c r="F210" s="18" t="s">
        <v>65</v>
      </c>
      <c r="G210" s="18">
        <v>42</v>
      </c>
      <c r="H210" s="21">
        <v>2</v>
      </c>
      <c r="I210" s="29">
        <v>1</v>
      </c>
      <c r="J210" s="24">
        <f t="shared" si="33"/>
        <v>2</v>
      </c>
      <c r="L210" s="23"/>
      <c r="M210" s="24"/>
      <c r="N210" s="24"/>
      <c r="O210" s="24"/>
      <c r="P210" s="24"/>
      <c r="Q210" s="33"/>
      <c r="R210" s="34"/>
      <c r="S210" s="26">
        <v>5</v>
      </c>
      <c r="T210" s="26">
        <v>240</v>
      </c>
      <c r="U210" s="24">
        <v>10</v>
      </c>
      <c r="W210" s="31">
        <f t="shared" si="34"/>
        <v>25200</v>
      </c>
      <c r="X210" s="31">
        <f t="shared" si="35"/>
        <v>0</v>
      </c>
      <c r="Z210" s="31">
        <f t="shared" si="32"/>
        <v>25200</v>
      </c>
      <c r="AB210" s="68">
        <f t="shared" si="30"/>
        <v>100.80000000000001</v>
      </c>
      <c r="AC210" s="68">
        <f t="shared" si="31"/>
        <v>0</v>
      </c>
    </row>
    <row r="211" spans="1:29" s="28" customFormat="1" ht="30" customHeight="1" x14ac:dyDescent="0.4">
      <c r="A211" s="18">
        <v>208</v>
      </c>
      <c r="B211" s="20" t="s">
        <v>232</v>
      </c>
      <c r="C211" s="20" t="s">
        <v>201</v>
      </c>
      <c r="D211" s="20"/>
      <c r="E211" s="20" t="s">
        <v>136</v>
      </c>
      <c r="F211" s="18" t="s">
        <v>33</v>
      </c>
      <c r="G211" s="18">
        <v>36</v>
      </c>
      <c r="H211" s="21">
        <v>2</v>
      </c>
      <c r="I211" s="24">
        <v>4</v>
      </c>
      <c r="J211" s="24">
        <f t="shared" si="33"/>
        <v>8</v>
      </c>
      <c r="L211" s="23"/>
      <c r="M211" s="24"/>
      <c r="N211" s="24"/>
      <c r="O211" s="24"/>
      <c r="P211" s="24"/>
      <c r="Q211" s="33"/>
      <c r="R211" s="34"/>
      <c r="S211" s="26">
        <v>11</v>
      </c>
      <c r="T211" s="26">
        <v>240</v>
      </c>
      <c r="U211" s="24">
        <v>10</v>
      </c>
      <c r="W211" s="31">
        <f t="shared" si="34"/>
        <v>190080</v>
      </c>
      <c r="X211" s="31">
        <f t="shared" si="35"/>
        <v>0</v>
      </c>
      <c r="Z211" s="31">
        <f t="shared" si="32"/>
        <v>190080</v>
      </c>
      <c r="AB211" s="68">
        <f t="shared" si="30"/>
        <v>190.07999999999998</v>
      </c>
      <c r="AC211" s="68">
        <f t="shared" si="31"/>
        <v>0</v>
      </c>
    </row>
    <row r="212" spans="1:29" s="28" customFormat="1" ht="30" customHeight="1" x14ac:dyDescent="0.4">
      <c r="A212" s="18">
        <v>209</v>
      </c>
      <c r="B212" s="20" t="s">
        <v>232</v>
      </c>
      <c r="C212" s="20" t="s">
        <v>237</v>
      </c>
      <c r="D212" s="20"/>
      <c r="E212" s="20" t="s">
        <v>136</v>
      </c>
      <c r="F212" s="18" t="s">
        <v>33</v>
      </c>
      <c r="G212" s="18">
        <v>36</v>
      </c>
      <c r="H212" s="21">
        <v>20</v>
      </c>
      <c r="I212" s="24">
        <v>4</v>
      </c>
      <c r="J212" s="24">
        <f t="shared" si="33"/>
        <v>80</v>
      </c>
      <c r="L212" s="23"/>
      <c r="M212" s="24"/>
      <c r="N212" s="24"/>
      <c r="O212" s="24"/>
      <c r="P212" s="24"/>
      <c r="Q212" s="33"/>
      <c r="R212" s="34"/>
      <c r="S212" s="26">
        <v>5</v>
      </c>
      <c r="T212" s="26">
        <v>240</v>
      </c>
      <c r="U212" s="24">
        <v>10</v>
      </c>
      <c r="W212" s="31">
        <f t="shared" si="34"/>
        <v>864000</v>
      </c>
      <c r="X212" s="31">
        <f t="shared" si="35"/>
        <v>0</v>
      </c>
      <c r="Z212" s="31">
        <f t="shared" si="32"/>
        <v>864000</v>
      </c>
      <c r="AB212" s="68">
        <f t="shared" si="30"/>
        <v>863.99999999999989</v>
      </c>
      <c r="AC212" s="68">
        <f t="shared" si="31"/>
        <v>0</v>
      </c>
    </row>
    <row r="213" spans="1:29" s="28" customFormat="1" ht="30" customHeight="1" x14ac:dyDescent="0.4">
      <c r="A213" s="18">
        <v>210</v>
      </c>
      <c r="B213" s="20" t="s">
        <v>232</v>
      </c>
      <c r="C213" s="20" t="s">
        <v>238</v>
      </c>
      <c r="D213" s="20"/>
      <c r="E213" s="20" t="s">
        <v>239</v>
      </c>
      <c r="F213" s="18" t="s">
        <v>188</v>
      </c>
      <c r="G213" s="18">
        <v>60</v>
      </c>
      <c r="H213" s="21">
        <v>7</v>
      </c>
      <c r="I213" s="29">
        <v>1</v>
      </c>
      <c r="J213" s="24">
        <f t="shared" si="33"/>
        <v>7</v>
      </c>
      <c r="L213" s="23"/>
      <c r="M213" s="24"/>
      <c r="N213" s="24"/>
      <c r="O213" s="24"/>
      <c r="P213" s="24"/>
      <c r="Q213" s="33"/>
      <c r="R213" s="34"/>
      <c r="S213" s="26">
        <v>5</v>
      </c>
      <c r="T213" s="26">
        <v>240</v>
      </c>
      <c r="U213" s="24">
        <v>10</v>
      </c>
      <c r="W213" s="31">
        <f t="shared" si="34"/>
        <v>126000</v>
      </c>
      <c r="X213" s="31">
        <f t="shared" si="35"/>
        <v>0</v>
      </c>
      <c r="Z213" s="31">
        <f t="shared" si="32"/>
        <v>126000</v>
      </c>
      <c r="AB213" s="68">
        <f t="shared" si="30"/>
        <v>504</v>
      </c>
      <c r="AC213" s="68">
        <f t="shared" si="31"/>
        <v>0</v>
      </c>
    </row>
    <row r="214" spans="1:29" s="28" customFormat="1" ht="30" customHeight="1" x14ac:dyDescent="0.4">
      <c r="A214" s="18">
        <v>211</v>
      </c>
      <c r="B214" s="20" t="s">
        <v>232</v>
      </c>
      <c r="C214" s="20" t="s">
        <v>238</v>
      </c>
      <c r="D214" s="20"/>
      <c r="E214" s="20" t="s">
        <v>77</v>
      </c>
      <c r="F214" s="18" t="s">
        <v>78</v>
      </c>
      <c r="G214" s="18">
        <v>27</v>
      </c>
      <c r="H214" s="21">
        <v>7</v>
      </c>
      <c r="I214" s="29">
        <v>1</v>
      </c>
      <c r="J214" s="24">
        <f t="shared" si="33"/>
        <v>7</v>
      </c>
      <c r="L214" s="23"/>
      <c r="M214" s="24"/>
      <c r="N214" s="24"/>
      <c r="O214" s="24"/>
      <c r="P214" s="24"/>
      <c r="Q214" s="33"/>
      <c r="R214" s="34"/>
      <c r="S214" s="26">
        <v>5</v>
      </c>
      <c r="T214" s="26">
        <v>240</v>
      </c>
      <c r="U214" s="24">
        <v>10</v>
      </c>
      <c r="W214" s="31">
        <f t="shared" si="34"/>
        <v>56700</v>
      </c>
      <c r="X214" s="31">
        <f t="shared" si="35"/>
        <v>0</v>
      </c>
      <c r="Z214" s="31">
        <f t="shared" si="32"/>
        <v>56700</v>
      </c>
      <c r="AB214" s="68">
        <f t="shared" si="30"/>
        <v>226.8</v>
      </c>
      <c r="AC214" s="68">
        <f t="shared" si="31"/>
        <v>0</v>
      </c>
    </row>
    <row r="215" spans="1:29" s="28" customFormat="1" ht="30" customHeight="1" x14ac:dyDescent="0.4">
      <c r="A215" s="18">
        <v>212</v>
      </c>
      <c r="B215" s="20" t="s">
        <v>232</v>
      </c>
      <c r="C215" s="20" t="s">
        <v>238</v>
      </c>
      <c r="D215" s="20"/>
      <c r="E215" s="20" t="s">
        <v>60</v>
      </c>
      <c r="F215" s="18" t="s">
        <v>185</v>
      </c>
      <c r="G215" s="18">
        <v>42</v>
      </c>
      <c r="H215" s="21">
        <v>88</v>
      </c>
      <c r="I215" s="29">
        <v>1</v>
      </c>
      <c r="J215" s="24">
        <f t="shared" si="33"/>
        <v>88</v>
      </c>
      <c r="L215" s="23"/>
      <c r="M215" s="24"/>
      <c r="N215" s="24"/>
      <c r="O215" s="24"/>
      <c r="P215" s="24"/>
      <c r="Q215" s="33"/>
      <c r="R215" s="34"/>
      <c r="S215" s="26">
        <v>5</v>
      </c>
      <c r="T215" s="26">
        <v>240</v>
      </c>
      <c r="U215" s="24">
        <v>10</v>
      </c>
      <c r="W215" s="31">
        <f t="shared" si="34"/>
        <v>1108800</v>
      </c>
      <c r="X215" s="31">
        <f t="shared" si="35"/>
        <v>0</v>
      </c>
      <c r="Z215" s="31">
        <f t="shared" si="32"/>
        <v>1108800</v>
      </c>
      <c r="AB215" s="68">
        <f t="shared" si="30"/>
        <v>4435.2</v>
      </c>
      <c r="AC215" s="68">
        <f t="shared" si="31"/>
        <v>0</v>
      </c>
    </row>
    <row r="216" spans="1:29" s="28" customFormat="1" ht="30" customHeight="1" x14ac:dyDescent="0.4">
      <c r="A216" s="18">
        <v>213</v>
      </c>
      <c r="B216" s="20" t="s">
        <v>232</v>
      </c>
      <c r="C216" s="20" t="s">
        <v>117</v>
      </c>
      <c r="D216" s="20"/>
      <c r="E216" s="20" t="s">
        <v>80</v>
      </c>
      <c r="F216" s="18" t="s">
        <v>81</v>
      </c>
      <c r="G216" s="18">
        <v>36</v>
      </c>
      <c r="H216" s="21">
        <v>12</v>
      </c>
      <c r="I216" s="24">
        <v>2</v>
      </c>
      <c r="J216" s="24">
        <f t="shared" si="33"/>
        <v>24</v>
      </c>
      <c r="L216" s="23"/>
      <c r="M216" s="24"/>
      <c r="N216" s="24"/>
      <c r="O216" s="24"/>
      <c r="P216" s="24"/>
      <c r="Q216" s="33"/>
      <c r="R216" s="34"/>
      <c r="S216" s="26">
        <v>11</v>
      </c>
      <c r="T216" s="26">
        <v>240</v>
      </c>
      <c r="U216" s="24">
        <v>10</v>
      </c>
      <c r="W216" s="31">
        <f t="shared" si="34"/>
        <v>570240</v>
      </c>
      <c r="X216" s="31">
        <f t="shared" si="35"/>
        <v>0</v>
      </c>
      <c r="Z216" s="31">
        <f t="shared" si="32"/>
        <v>570240</v>
      </c>
      <c r="AB216" s="68">
        <f t="shared" si="30"/>
        <v>1140.4799999999998</v>
      </c>
      <c r="AC216" s="68">
        <f t="shared" si="31"/>
        <v>0</v>
      </c>
    </row>
    <row r="217" spans="1:29" s="28" customFormat="1" ht="30" customHeight="1" x14ac:dyDescent="0.4">
      <c r="A217" s="18">
        <v>214</v>
      </c>
      <c r="B217" s="20" t="s">
        <v>232</v>
      </c>
      <c r="C217" s="20" t="s">
        <v>240</v>
      </c>
      <c r="D217" s="20"/>
      <c r="E217" s="20" t="s">
        <v>241</v>
      </c>
      <c r="F217" s="18" t="s">
        <v>242</v>
      </c>
      <c r="G217" s="18">
        <v>13</v>
      </c>
      <c r="H217" s="21">
        <v>3</v>
      </c>
      <c r="I217" s="29">
        <v>1</v>
      </c>
      <c r="J217" s="24">
        <f t="shared" si="33"/>
        <v>3</v>
      </c>
      <c r="L217" s="23"/>
      <c r="M217" s="24"/>
      <c r="N217" s="24"/>
      <c r="O217" s="24"/>
      <c r="P217" s="24"/>
      <c r="Q217" s="33"/>
      <c r="R217" s="34"/>
      <c r="S217" s="26">
        <v>5</v>
      </c>
      <c r="T217" s="26">
        <v>240</v>
      </c>
      <c r="U217" s="24">
        <v>10</v>
      </c>
      <c r="W217" s="31">
        <f t="shared" si="34"/>
        <v>11700</v>
      </c>
      <c r="X217" s="31">
        <f t="shared" si="35"/>
        <v>0</v>
      </c>
      <c r="Z217" s="31">
        <f t="shared" si="32"/>
        <v>11700</v>
      </c>
      <c r="AB217" s="68">
        <f t="shared" si="30"/>
        <v>46.800000000000004</v>
      </c>
      <c r="AC217" s="68">
        <f t="shared" si="31"/>
        <v>0</v>
      </c>
    </row>
    <row r="218" spans="1:29" s="28" customFormat="1" ht="30" customHeight="1" x14ac:dyDescent="0.4">
      <c r="A218" s="18">
        <v>215</v>
      </c>
      <c r="B218" s="20" t="s">
        <v>232</v>
      </c>
      <c r="C218" s="20" t="s">
        <v>243</v>
      </c>
      <c r="D218" s="20"/>
      <c r="E218" s="20" t="s">
        <v>60</v>
      </c>
      <c r="F218" s="18" t="s">
        <v>84</v>
      </c>
      <c r="G218" s="18">
        <v>42</v>
      </c>
      <c r="H218" s="21">
        <v>2</v>
      </c>
      <c r="I218" s="29">
        <v>1</v>
      </c>
      <c r="J218" s="24">
        <f t="shared" si="33"/>
        <v>2</v>
      </c>
      <c r="L218" s="23"/>
      <c r="M218" s="24"/>
      <c r="N218" s="24"/>
      <c r="O218" s="24"/>
      <c r="P218" s="24"/>
      <c r="Q218" s="33"/>
      <c r="R218" s="34"/>
      <c r="S218" s="26">
        <v>5</v>
      </c>
      <c r="T218" s="26">
        <v>240</v>
      </c>
      <c r="U218" s="24">
        <v>10</v>
      </c>
      <c r="W218" s="31">
        <f t="shared" si="34"/>
        <v>25200</v>
      </c>
      <c r="X218" s="31">
        <f t="shared" si="35"/>
        <v>0</v>
      </c>
      <c r="Z218" s="31">
        <f t="shared" si="32"/>
        <v>25200</v>
      </c>
      <c r="AB218" s="68">
        <f t="shared" si="30"/>
        <v>100.80000000000001</v>
      </c>
      <c r="AC218" s="68">
        <f t="shared" si="31"/>
        <v>0</v>
      </c>
    </row>
    <row r="219" spans="1:29" s="28" customFormat="1" ht="30" customHeight="1" x14ac:dyDescent="0.4">
      <c r="A219" s="18">
        <v>216</v>
      </c>
      <c r="B219" s="20" t="s">
        <v>232</v>
      </c>
      <c r="C219" s="20" t="s">
        <v>83</v>
      </c>
      <c r="D219" s="20"/>
      <c r="E219" s="20" t="s">
        <v>60</v>
      </c>
      <c r="F219" s="18" t="s">
        <v>84</v>
      </c>
      <c r="G219" s="18">
        <v>42</v>
      </c>
      <c r="H219" s="21">
        <v>1</v>
      </c>
      <c r="I219" s="29">
        <v>1</v>
      </c>
      <c r="J219" s="24">
        <f t="shared" si="33"/>
        <v>1</v>
      </c>
      <c r="L219" s="23"/>
      <c r="M219" s="24"/>
      <c r="N219" s="24"/>
      <c r="O219" s="24"/>
      <c r="P219" s="24"/>
      <c r="Q219" s="33"/>
      <c r="R219" s="34"/>
      <c r="S219" s="26">
        <v>5</v>
      </c>
      <c r="T219" s="26">
        <v>240</v>
      </c>
      <c r="U219" s="24">
        <v>10</v>
      </c>
      <c r="W219" s="31">
        <f t="shared" si="34"/>
        <v>12600</v>
      </c>
      <c r="X219" s="31">
        <f t="shared" si="35"/>
        <v>0</v>
      </c>
      <c r="Z219" s="31">
        <f t="shared" si="32"/>
        <v>12600</v>
      </c>
      <c r="AB219" s="68">
        <f t="shared" si="30"/>
        <v>50.400000000000006</v>
      </c>
      <c r="AC219" s="68">
        <f t="shared" si="31"/>
        <v>0</v>
      </c>
    </row>
    <row r="220" spans="1:29" s="28" customFormat="1" ht="30" customHeight="1" x14ac:dyDescent="0.4">
      <c r="A220" s="18">
        <v>217</v>
      </c>
      <c r="B220" s="20"/>
      <c r="C220" s="20" t="s">
        <v>244</v>
      </c>
      <c r="D220" s="20"/>
      <c r="E220" s="20" t="s">
        <v>245</v>
      </c>
      <c r="F220" s="18" t="s">
        <v>246</v>
      </c>
      <c r="G220" s="18">
        <v>36</v>
      </c>
      <c r="H220" s="21">
        <v>4</v>
      </c>
      <c r="I220" s="29">
        <v>1</v>
      </c>
      <c r="J220" s="24">
        <f t="shared" si="33"/>
        <v>4</v>
      </c>
      <c r="L220" s="23"/>
      <c r="M220" s="24"/>
      <c r="N220" s="24"/>
      <c r="O220" s="24"/>
      <c r="P220" s="24"/>
      <c r="Q220" s="33"/>
      <c r="R220" s="34"/>
      <c r="S220" s="26">
        <v>5</v>
      </c>
      <c r="T220" s="26">
        <v>240</v>
      </c>
      <c r="U220" s="24">
        <v>10</v>
      </c>
      <c r="W220" s="31">
        <f t="shared" si="34"/>
        <v>43200</v>
      </c>
      <c r="X220" s="31">
        <f t="shared" si="35"/>
        <v>0</v>
      </c>
      <c r="Z220" s="31">
        <f t="shared" si="32"/>
        <v>43200</v>
      </c>
      <c r="AB220" s="68">
        <f t="shared" si="30"/>
        <v>172.79999999999998</v>
      </c>
      <c r="AC220" s="68">
        <f t="shared" si="31"/>
        <v>0</v>
      </c>
    </row>
    <row r="221" spans="1:29" s="28" customFormat="1" ht="30" customHeight="1" x14ac:dyDescent="0.4">
      <c r="A221" s="18">
        <v>218</v>
      </c>
      <c r="B221" s="20"/>
      <c r="C221" s="20" t="s">
        <v>244</v>
      </c>
      <c r="D221" s="20"/>
      <c r="E221" s="20" t="s">
        <v>247</v>
      </c>
      <c r="F221" s="18" t="s">
        <v>248</v>
      </c>
      <c r="G221" s="18">
        <v>72</v>
      </c>
      <c r="H221" s="21">
        <v>5</v>
      </c>
      <c r="I221" s="29">
        <v>1</v>
      </c>
      <c r="J221" s="24">
        <f t="shared" si="33"/>
        <v>5</v>
      </c>
      <c r="L221" s="23"/>
      <c r="M221" s="24"/>
      <c r="N221" s="24"/>
      <c r="O221" s="24"/>
      <c r="P221" s="24"/>
      <c r="Q221" s="33"/>
      <c r="R221" s="34"/>
      <c r="S221" s="26">
        <v>5</v>
      </c>
      <c r="T221" s="26">
        <v>240</v>
      </c>
      <c r="U221" s="24">
        <v>10</v>
      </c>
      <c r="W221" s="31">
        <f t="shared" si="34"/>
        <v>108000</v>
      </c>
      <c r="X221" s="31">
        <f t="shared" si="35"/>
        <v>0</v>
      </c>
      <c r="Z221" s="31">
        <f t="shared" si="32"/>
        <v>108000</v>
      </c>
      <c r="AB221" s="68">
        <f t="shared" si="30"/>
        <v>431.99999999999994</v>
      </c>
      <c r="AC221" s="68">
        <f t="shared" si="31"/>
        <v>0</v>
      </c>
    </row>
    <row r="222" spans="1:29" s="28" customFormat="1" ht="30" customHeight="1" x14ac:dyDescent="0.4">
      <c r="A222" s="18">
        <v>219</v>
      </c>
      <c r="B222" s="20"/>
      <c r="C222" s="20" t="s">
        <v>244</v>
      </c>
      <c r="D222" s="20"/>
      <c r="E222" s="20" t="s">
        <v>136</v>
      </c>
      <c r="F222" s="18" t="s">
        <v>33</v>
      </c>
      <c r="G222" s="18">
        <v>36</v>
      </c>
      <c r="H222" s="21">
        <v>3</v>
      </c>
      <c r="I222" s="29">
        <v>1</v>
      </c>
      <c r="J222" s="24">
        <f t="shared" si="33"/>
        <v>3</v>
      </c>
      <c r="L222" s="23"/>
      <c r="M222" s="24"/>
      <c r="N222" s="24"/>
      <c r="O222" s="24"/>
      <c r="P222" s="24"/>
      <c r="Q222" s="33"/>
      <c r="R222" s="34"/>
      <c r="S222" s="26">
        <v>5</v>
      </c>
      <c r="T222" s="26">
        <v>240</v>
      </c>
      <c r="U222" s="24">
        <v>10</v>
      </c>
      <c r="W222" s="31">
        <f t="shared" si="34"/>
        <v>32400</v>
      </c>
      <c r="X222" s="31">
        <f t="shared" si="35"/>
        <v>0</v>
      </c>
      <c r="Z222" s="31">
        <f t="shared" si="32"/>
        <v>32400</v>
      </c>
      <c r="AB222" s="68">
        <f t="shared" si="30"/>
        <v>129.6</v>
      </c>
      <c r="AC222" s="68">
        <f t="shared" si="31"/>
        <v>0</v>
      </c>
    </row>
    <row r="223" spans="1:29" s="28" customFormat="1" ht="30" customHeight="1" x14ac:dyDescent="0.4">
      <c r="A223" s="18">
        <v>220</v>
      </c>
      <c r="B223" s="35"/>
      <c r="C223" s="20" t="s">
        <v>249</v>
      </c>
      <c r="D223" s="20"/>
      <c r="E223" s="20" t="s">
        <v>250</v>
      </c>
      <c r="F223" s="18" t="s">
        <v>251</v>
      </c>
      <c r="G223" s="18">
        <v>200</v>
      </c>
      <c r="H223" s="21">
        <v>4</v>
      </c>
      <c r="I223" s="29">
        <v>1</v>
      </c>
      <c r="J223" s="24">
        <f t="shared" si="33"/>
        <v>4</v>
      </c>
      <c r="L223" s="23"/>
      <c r="M223" s="24"/>
      <c r="N223" s="24"/>
      <c r="O223" s="24"/>
      <c r="P223" s="24"/>
      <c r="Q223" s="33"/>
      <c r="R223" s="34"/>
      <c r="S223" s="26">
        <v>5</v>
      </c>
      <c r="T223" s="26">
        <v>240</v>
      </c>
      <c r="U223" s="24">
        <v>10</v>
      </c>
      <c r="W223" s="31">
        <f t="shared" si="34"/>
        <v>240000</v>
      </c>
      <c r="X223" s="31">
        <f t="shared" si="35"/>
        <v>0</v>
      </c>
      <c r="Z223" s="31">
        <f t="shared" si="32"/>
        <v>240000</v>
      </c>
      <c r="AB223" s="68">
        <f t="shared" si="30"/>
        <v>960</v>
      </c>
      <c r="AC223" s="68">
        <f t="shared" si="31"/>
        <v>0</v>
      </c>
    </row>
    <row r="224" spans="1:29" s="28" customFormat="1" ht="30" customHeight="1" x14ac:dyDescent="0.4">
      <c r="A224" s="18">
        <v>221</v>
      </c>
      <c r="B224" s="45"/>
      <c r="C224" s="44" t="s">
        <v>249</v>
      </c>
      <c r="D224" s="44"/>
      <c r="E224" s="44" t="s">
        <v>75</v>
      </c>
      <c r="F224" s="44" t="s">
        <v>252</v>
      </c>
      <c r="G224" s="44">
        <v>18</v>
      </c>
      <c r="H224" s="46">
        <v>4</v>
      </c>
      <c r="I224" s="47">
        <v>1</v>
      </c>
      <c r="J224" s="48">
        <f t="shared" si="33"/>
        <v>4</v>
      </c>
      <c r="L224" s="49"/>
      <c r="M224" s="48"/>
      <c r="N224" s="48"/>
      <c r="O224" s="48"/>
      <c r="P224" s="48"/>
      <c r="Q224" s="50"/>
      <c r="R224" s="34"/>
      <c r="S224" s="51">
        <v>5</v>
      </c>
      <c r="T224" s="51">
        <v>240</v>
      </c>
      <c r="U224" s="48">
        <v>10</v>
      </c>
      <c r="W224" s="52">
        <f t="shared" si="34"/>
        <v>21600</v>
      </c>
      <c r="X224" s="52">
        <f t="shared" si="35"/>
        <v>0</v>
      </c>
      <c r="Z224" s="52">
        <f t="shared" si="32"/>
        <v>21600</v>
      </c>
      <c r="AB224" s="69">
        <f t="shared" si="30"/>
        <v>86.399999999999991</v>
      </c>
      <c r="AC224" s="69">
        <f t="shared" si="31"/>
        <v>0</v>
      </c>
    </row>
    <row r="225" spans="1:31" x14ac:dyDescent="0.4">
      <c r="A225" s="82"/>
      <c r="B225" s="82"/>
      <c r="C225" s="82"/>
      <c r="D225" s="82"/>
      <c r="E225" s="82"/>
      <c r="F225" s="82"/>
      <c r="G225" s="82"/>
      <c r="H225" s="82"/>
      <c r="I225" s="82"/>
      <c r="J225" s="82"/>
      <c r="O225" s="101"/>
      <c r="P225" s="101"/>
      <c r="Q225" s="101"/>
      <c r="R225" s="7"/>
    </row>
    <row r="226" spans="1:31" x14ac:dyDescent="0.4">
      <c r="A226" s="82"/>
      <c r="B226" s="82"/>
      <c r="C226" s="82"/>
      <c r="D226" s="82"/>
      <c r="E226" s="82"/>
      <c r="F226" s="82"/>
      <c r="G226" s="82"/>
      <c r="H226" s="82"/>
      <c r="I226" s="82"/>
      <c r="J226" s="82"/>
    </row>
    <row r="227" spans="1:31" x14ac:dyDescent="0.4">
      <c r="A227" s="82"/>
      <c r="B227" s="82"/>
      <c r="C227" s="82"/>
      <c r="D227" s="82"/>
      <c r="E227" s="82"/>
      <c r="F227" s="82"/>
      <c r="G227" s="82"/>
      <c r="H227" s="82"/>
      <c r="I227" s="82"/>
      <c r="J227" s="82"/>
    </row>
    <row r="228" spans="1:31" x14ac:dyDescent="0.4">
      <c r="A228" s="83"/>
      <c r="B228" s="83"/>
      <c r="C228" s="83"/>
      <c r="D228" s="83"/>
      <c r="E228" s="83"/>
      <c r="F228" s="83"/>
      <c r="G228" s="83"/>
      <c r="H228" s="83"/>
      <c r="I228" s="83"/>
      <c r="J228" s="83"/>
    </row>
    <row r="229" spans="1:31" ht="81" customHeight="1" x14ac:dyDescent="0.4">
      <c r="L229" s="74" t="s">
        <v>253</v>
      </c>
      <c r="M229" s="74" t="s">
        <v>254</v>
      </c>
      <c r="N229" s="84" t="s">
        <v>255</v>
      </c>
      <c r="O229" s="85"/>
      <c r="P229" s="85"/>
      <c r="Q229" s="86"/>
      <c r="S229" s="87" t="s">
        <v>256</v>
      </c>
      <c r="T229" s="87"/>
      <c r="U229" s="87"/>
      <c r="V229" s="87"/>
      <c r="W229" s="75" t="s">
        <v>257</v>
      </c>
      <c r="X229" s="76" t="s">
        <v>258</v>
      </c>
      <c r="Z229" s="72" t="s">
        <v>264</v>
      </c>
      <c r="AB229" s="72" t="s">
        <v>265</v>
      </c>
      <c r="AC229" s="74" t="s">
        <v>267</v>
      </c>
      <c r="AE229" s="74" t="s">
        <v>266</v>
      </c>
    </row>
    <row r="230" spans="1:31" s="8" customFormat="1" ht="63.75" customHeight="1" x14ac:dyDescent="0.4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L230" s="53"/>
      <c r="M230" s="53">
        <f>L230/120</f>
        <v>0</v>
      </c>
      <c r="N230" s="88">
        <f>SUM(W4:W224)</f>
        <v>57584400</v>
      </c>
      <c r="O230" s="89"/>
      <c r="P230" s="89"/>
      <c r="Q230" s="90"/>
      <c r="R230" s="54"/>
      <c r="S230" s="91">
        <f>SUM(X4:X224)</f>
        <v>0</v>
      </c>
      <c r="T230" s="92"/>
      <c r="U230" s="92"/>
      <c r="V230" s="92"/>
      <c r="W230" s="55">
        <f>N230-S230</f>
        <v>57584400</v>
      </c>
      <c r="X230" s="56">
        <f>1-(S230/N230)</f>
        <v>1</v>
      </c>
      <c r="Z230" s="79">
        <f>SUM(AB5:AB224)*10</f>
        <v>1540336.7999999996</v>
      </c>
      <c r="AB230" s="79">
        <f>SUM(AC5:AC224)*10</f>
        <v>0</v>
      </c>
      <c r="AC230" s="79">
        <f>Z230-AB230</f>
        <v>1540336.7999999996</v>
      </c>
      <c r="AE230" s="80">
        <f>AC230*AE232</f>
        <v>650.02212959999986</v>
      </c>
    </row>
    <row r="231" spans="1:31" x14ac:dyDescent="0.4">
      <c r="AE231" s="3" t="s">
        <v>268</v>
      </c>
    </row>
    <row r="232" spans="1:31" x14ac:dyDescent="0.4">
      <c r="AE232" s="77">
        <v>4.2200000000000001E-4</v>
      </c>
    </row>
  </sheetData>
  <mergeCells count="14">
    <mergeCell ref="W2:X2"/>
    <mergeCell ref="Z2:Z3"/>
    <mergeCell ref="A225:J225"/>
    <mergeCell ref="O225:Q225"/>
    <mergeCell ref="S229:V229"/>
    <mergeCell ref="N230:Q230"/>
    <mergeCell ref="S230:V230"/>
    <mergeCell ref="E2:J2"/>
    <mergeCell ref="L2:Q2"/>
    <mergeCell ref="A1:D1"/>
    <mergeCell ref="A226:J226"/>
    <mergeCell ref="A227:J227"/>
    <mergeCell ref="A228:J228"/>
    <mergeCell ref="N229:Q22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削減資産FMT</vt:lpstr>
      <vt:lpstr>削減資産FMT!Print_Area</vt:lpstr>
      <vt:lpstr>削減資産FMT!Print_Titles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2025-09-11T23:55:29Z</dcterms:created>
  <dcterms:modified xsi:type="dcterms:W3CDTF">2025-09-12T06:15:03Z</dcterms:modified>
</cp:coreProperties>
</file>