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3_公共下水道\"/>
    </mc:Choice>
  </mc:AlternateContent>
  <xr:revisionPtr revIDLastSave="0" documentId="13_ncr:1_{C5D1E354-D2DA-436E-A4F2-B850628C0EA1}" xr6:coauthVersionLast="47" xr6:coauthVersionMax="47" xr10:uidLastSave="{00000000-0000-0000-0000-000000000000}"/>
  <workbookProtection workbookAlgorithmName="SHA-512" workbookHashValue="uSstQFGmkfMINr+gc0y33dQMao946wMw5q2gX3BoTo392Jv4NOv/S5IoaOVM4K4NKXr+DXv4A4RGg2bCS2svsQ==" workbookSaltValue="SgsfKHl1pjhlfk3lm33FhA=="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AT10" i="4" s="1"/>
  <c r="V6" i="5"/>
  <c r="U6" i="5"/>
  <c r="BB8" i="4" s="1"/>
  <c r="T6" i="5"/>
  <c r="AT8" i="4" s="1"/>
  <c r="S6" i="5"/>
  <c r="R6" i="5"/>
  <c r="Q6" i="5"/>
  <c r="W10" i="4" s="1"/>
  <c r="P6" i="5"/>
  <c r="P10" i="4" s="1"/>
  <c r="O6" i="5"/>
  <c r="N6" i="5"/>
  <c r="B10" i="4" s="1"/>
  <c r="M6" i="5"/>
  <c r="L6" i="5"/>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I85" i="4"/>
  <c r="G85" i="4"/>
  <c r="F85" i="4"/>
  <c r="BB10" i="4"/>
  <c r="AL10" i="4"/>
  <c r="AD10" i="4"/>
  <c r="I10" i="4"/>
  <c r="AL8" i="4"/>
  <c r="AD8" i="4"/>
  <c r="W8" i="4"/>
  <c r="I8" i="4"/>
</calcChain>
</file>

<file path=xl/sharedStrings.xml><?xml version="1.0" encoding="utf-8"?>
<sst xmlns="http://schemas.openxmlformats.org/spreadsheetml/2006/main" count="231" uniqueCount="114">
  <si>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</si>
  <si>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</si>
  <si>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</si>
  <si>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</si>
  <si>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</si>
  <si>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</si>
  <si>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</si>
  <si>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</si>
  <si>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</si>
  <si>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</si>
  <si>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</si>
  <si>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</si>
  <si>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</si>
  <si>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</si>
  <si>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</si>
  <si>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</si>
  <si>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</si>
  <si>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</si>
  <si>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</si>
  <si>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</si>
  <si>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</si>
  <si>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</si>
  <si>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</si>
  <si>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</si>
  <si>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</si>
  <si>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</si>
  <si>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</si>
  <si>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</si>
  <si>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</si>
  <si>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</si>
  <si>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</si>
  <si>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</si>
  <si>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</si>
  <si>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</si>
  <si>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</si>
  <si>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</si>
  <si>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</si>
  <si>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</si>
  <si>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</si>
  <si>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</si>
  <si>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</si>
  <si>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</si>
  <si>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</si>
  <si>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</si>
  <si>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</si>
  <si>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</si>
  <si>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</si>
  <si>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</si>
  <si>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</si>
  <si>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</si>
  <si>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</si>
  <si>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</si>
  <si>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</si>
  <si>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</si>
  <si>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</si>
  <si>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</si>
  <si>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</si>
  <si>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</si>
  <si>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</si>
  <si>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</si>
  <si>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</si>
  <si>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</si>
  <si>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</si>
  <si>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</si>
  <si>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</si>
  <si>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</si>
  <si>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</si>
  <si>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</si>
  <si>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</si>
  <si>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</si>
  <si>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</si>
  <si>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</si>
  <si>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</si>
  <si>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</si>
  <si>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</si>
  <si>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</si>
  <si>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</si>
  <si>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</si>
  <si>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</si>
  <si>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</si>
  <si>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</si>
  <si>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</si>
  <si>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</si>
  <si>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</si>
  <si>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</si>
  <si>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</si>
  <si>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</si>
  <si>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</si>
  <si>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</si>
  <si>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</si>
  <si>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</si>
  <si>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</si>
  <si>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</si>
  <si>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</si>
  <si>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</si>
  <si>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愛知県　尾張旭市</t>
  </si>
  <si>
    <t>法適用</t>
  </si>
  <si>
    <t>下水道事業</t>
  </si>
  <si>
    <t>公共下水道</t>
  </si>
  <si>
    <t>Bc1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</si>
  <si>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</si>
  <si>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</si>
  <si>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</si>
  <si>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</si>
  <si>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</si>
  <si>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</si>
  <si>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</si>
  <si>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</si>
  <si>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</si>
  <si>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</si>
  <si>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</si>
  <si>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xml:space="preserve">①経営収支比率は類似団体を下回っています。100％は超えているものの一般会計からの繰入金に依存しているため、引き続き経営の健全化が必要です。
③流動比率は前年度から、5.74ポイント減少し、100％を下回っています。これは、企業債償還金が多く現金保有が少ないためで、支払能力を高めるための経営改善が必要です。
④企業債残高対事業規模比率は類似団体と比較して高くなっていますが、これは令和11年度を市街化区域の概成年度と位置づけ、面整備と処理場の改築を推進しているためです。今後も適切な借入と償還に努めていきます。
⑤経費回収率は前年度から微増したが、類似団体より低く100％を下回っています。引き続き経費削減に努めるとともに、使用料の改定を実施します。
⑥汚水処理原価は、類似団体より高くなっています。引き続き維持管理費の削減や水洗化率向上による有収水量の増加に努めていきます。
⑦施設利用率は前年度から微増し、類似団体を上回っています。今後は供用開始区域の拡大に伴う処理水量の増加と将来的な人口減少を考慮して、適正規模の施設維持に努めていきます。
⑧水洗化率は前年度から微増しましたが、類似団体より低くなっています。これは供用開始区域の拡大により処理区域内人口が大きく増加しているためで、引き続き、未接続世帯に対する啓発を実施し、水洗化率の向上を図っていきます。
</t>
    <rPh sb="1" eb="3">
      <t>ケイエイ</t>
    </rPh>
    <rPh sb="3" eb="7">
      <t>シュウシヒリツ</t>
    </rPh>
    <rPh sb="8" eb="10">
      <t>ルイジ</t>
    </rPh>
    <rPh sb="10" eb="12">
      <t>ダンタイ</t>
    </rPh>
    <rPh sb="13" eb="15">
      <t>シタマワ</t>
    </rPh>
    <rPh sb="26" eb="27">
      <t>コ</t>
    </rPh>
    <rPh sb="34" eb="38">
      <t>イッパンカイケイ</t>
    </rPh>
    <rPh sb="41" eb="44">
      <t>クリイレキン</t>
    </rPh>
    <rPh sb="45" eb="47">
      <t>イゾン</t>
    </rPh>
    <rPh sb="54" eb="55">
      <t>ヒ</t>
    </rPh>
    <rPh sb="56" eb="57">
      <t>ツヅ</t>
    </rPh>
    <rPh sb="58" eb="60">
      <t>ケイエイ</t>
    </rPh>
    <rPh sb="61" eb="64">
      <t>ケンゼンカ</t>
    </rPh>
    <rPh sb="65" eb="67">
      <t>ヒツヨウ</t>
    </rPh>
    <rPh sb="72" eb="76">
      <t>リュウドウヒリツ</t>
    </rPh>
    <rPh sb="77" eb="80">
      <t>ゼンネンド</t>
    </rPh>
    <rPh sb="91" eb="93">
      <t>ゲンショウ</t>
    </rPh>
    <rPh sb="100" eb="102">
      <t>シタマワ</t>
    </rPh>
    <rPh sb="112" eb="115">
      <t>キギョウサイ</t>
    </rPh>
    <rPh sb="115" eb="118">
      <t>ショウカンキン</t>
    </rPh>
    <rPh sb="119" eb="120">
      <t>オオ</t>
    </rPh>
    <rPh sb="121" eb="125">
      <t>ゲンキンホユウ</t>
    </rPh>
    <rPh sb="126" eb="127">
      <t>スク</t>
    </rPh>
    <rPh sb="133" eb="135">
      <t>シハラ</t>
    </rPh>
    <rPh sb="135" eb="137">
      <t>ノウリョク</t>
    </rPh>
    <rPh sb="138" eb="139">
      <t>タカ</t>
    </rPh>
    <rPh sb="144" eb="146">
      <t>ケイエイ</t>
    </rPh>
    <rPh sb="146" eb="148">
      <t>カイゼン</t>
    </rPh>
    <rPh sb="149" eb="151">
      <t>ヒツヨウ</t>
    </rPh>
    <rPh sb="156" eb="159">
      <t>キギョウサイ</t>
    </rPh>
    <rPh sb="159" eb="161">
      <t>ザンダカ</t>
    </rPh>
    <rPh sb="161" eb="162">
      <t>タイ</t>
    </rPh>
    <rPh sb="162" eb="164">
      <t>ジギョウ</t>
    </rPh>
    <rPh sb="164" eb="168">
      <t>キボヒリツ</t>
    </rPh>
    <rPh sb="169" eb="171">
      <t>ルイジ</t>
    </rPh>
    <rPh sb="171" eb="173">
      <t>ダンタイ</t>
    </rPh>
    <rPh sb="174" eb="176">
      <t>ヒカク</t>
    </rPh>
    <rPh sb="178" eb="179">
      <t>タカ</t>
    </rPh>
    <rPh sb="191" eb="193">
      <t>レイワ</t>
    </rPh>
    <rPh sb="195" eb="197">
      <t>ネンド</t>
    </rPh>
    <rPh sb="258" eb="263">
      <t>ケイヒカイシュウリツ</t>
    </rPh>
    <rPh sb="264" eb="267">
      <t>ゼンネンド</t>
    </rPh>
    <rPh sb="269" eb="271">
      <t>ビゾウ</t>
    </rPh>
    <rPh sb="275" eb="279">
      <t>ルイジダンタイ</t>
    </rPh>
    <rPh sb="281" eb="282">
      <t>ヒク</t>
    </rPh>
    <rPh sb="288" eb="290">
      <t>シタマワ</t>
    </rPh>
    <rPh sb="296" eb="297">
      <t>ヒ</t>
    </rPh>
    <rPh sb="298" eb="299">
      <t>ツヅ</t>
    </rPh>
    <rPh sb="300" eb="304">
      <t>ケイヒサクゲン</t>
    </rPh>
    <rPh sb="305" eb="306">
      <t>ツト</t>
    </rPh>
    <rPh sb="313" eb="316">
      <t>シヨウリョウ</t>
    </rPh>
    <rPh sb="317" eb="319">
      <t>カイテイ</t>
    </rPh>
    <rPh sb="320" eb="322">
      <t>ジッシ</t>
    </rPh>
    <rPh sb="336" eb="340">
      <t>ルイジダンタイ</t>
    </rPh>
    <rPh sb="342" eb="343">
      <t>タカ</t>
    </rPh>
    <rPh sb="351" eb="352">
      <t>ヒ</t>
    </rPh>
    <rPh sb="353" eb="354">
      <t>ツヅ</t>
    </rPh>
    <rPh sb="355" eb="360">
      <t>イジカンリヒ</t>
    </rPh>
    <rPh sb="361" eb="363">
      <t>サクゲン</t>
    </rPh>
    <rPh sb="364" eb="368">
      <t>スイセンカリツ</t>
    </rPh>
    <rPh sb="368" eb="370">
      <t>コウジョウ</t>
    </rPh>
    <rPh sb="373" eb="377">
      <t>ユウシュウスイリョウ</t>
    </rPh>
    <rPh sb="378" eb="380">
      <t>ゾウカ</t>
    </rPh>
    <rPh sb="381" eb="382">
      <t>ツト</t>
    </rPh>
    <rPh sb="402" eb="404">
      <t>ビゾウ</t>
    </rPh>
    <rPh sb="476" eb="480">
      <t>スイセンカリツ</t>
    </rPh>
    <rPh sb="481" eb="484">
      <t>ゼンネンド</t>
    </rPh>
    <rPh sb="486" eb="488">
      <t>ビゾウ</t>
    </rPh>
    <rPh sb="494" eb="498">
      <t>ルイジダンタイ</t>
    </rPh>
    <rPh sb="500" eb="501">
      <t>ヒク</t>
    </rPh>
    <rPh sb="512" eb="516">
      <t>キョウヨウカイシ</t>
    </rPh>
    <rPh sb="516" eb="518">
      <t>クイキ</t>
    </rPh>
    <rPh sb="519" eb="521">
      <t>カクダイ</t>
    </rPh>
    <phoneticPr fontId="1"/>
  </si>
  <si>
    <t>経費回収率が低く、不足分を一般会計からの繰入金に依存している状態が続いています。
引き続き市街化区域概成に向けて下水道整備を進めるとともに、供用開始後39年経過し、今後老朽化施設の修繕や改築、管渠の更新等も増えてくるため、多額の事業費が必要になります。
このため、適切な企業債の借入など、健全な経営の維持管理に努めていきます。また、繰入金に依存しない自立的な事業運営に向けて令和8年度に使用料改定を実施します。</t>
    <rPh sb="166" eb="169">
      <t>クリイレキン</t>
    </rPh>
    <rPh sb="170" eb="172">
      <t>イゾン</t>
    </rPh>
    <rPh sb="175" eb="178">
      <t>ジリツテキ</t>
    </rPh>
    <rPh sb="179" eb="183">
      <t>ジギョウウンエイ</t>
    </rPh>
    <rPh sb="184" eb="185">
      <t>ム</t>
    </rPh>
    <rPh sb="187" eb="189">
      <t>レイワ</t>
    </rPh>
    <rPh sb="190" eb="192">
      <t>ネンド</t>
    </rPh>
    <rPh sb="193" eb="196">
      <t>シヨウリョウ</t>
    </rPh>
    <rPh sb="196" eb="198">
      <t>カイテイ</t>
    </rPh>
    <rPh sb="199" eb="201">
      <t>ジッシ</t>
    </rPh>
    <phoneticPr fontId="1"/>
  </si>
  <si>
    <t>①有形固定資産減価償却率は前年度より上昇したものの、類似団体より低くなっています。これは平成29年度に法適化した際に、過年度の減価償却累計額を計上していないためと考えられます。
②管渠老朽化率は令和4年度に初めて法定耐用年数を超える管渠が発生し、今後増加する見込みです。
③管渠改善率は、前年度から減少しました。②及び③ともに、類似団体より低いのは、布設から50年を経過する管渠が少ないためであり、管渠の改築更新の緊急性は今のところ低いと言えます。今後は老朽化に伴う更新需要が徐々に拡大していくため、ストックマネジメント計画に基づき、適切な維持管理・更新を行っていきます。</t>
    <rPh sb="1" eb="3">
      <t>ユウケイ</t>
    </rPh>
    <rPh sb="3" eb="7">
      <t>コテイシサン</t>
    </rPh>
    <rPh sb="13" eb="16">
      <t>ゼンネンド</t>
    </rPh>
    <rPh sb="18" eb="20">
      <t>ジョウショウ</t>
    </rPh>
    <rPh sb="26" eb="28">
      <t>ルイジ</t>
    </rPh>
    <rPh sb="28" eb="30">
      <t>ダンタイ</t>
    </rPh>
    <rPh sb="32" eb="33">
      <t>ヒク</t>
    </rPh>
    <rPh sb="44" eb="46">
      <t>ヘイセイ</t>
    </rPh>
    <rPh sb="48" eb="50">
      <t>ネンド</t>
    </rPh>
    <rPh sb="51" eb="52">
      <t>ホウ</t>
    </rPh>
    <rPh sb="52" eb="53">
      <t>テキ</t>
    </rPh>
    <rPh sb="53" eb="54">
      <t>カ</t>
    </rPh>
    <rPh sb="56" eb="57">
      <t>サイ</t>
    </rPh>
    <rPh sb="59" eb="62">
      <t>カネンド</t>
    </rPh>
    <rPh sb="63" eb="65">
      <t>ゲンカ</t>
    </rPh>
    <rPh sb="65" eb="67">
      <t>ショウキャク</t>
    </rPh>
    <rPh sb="67" eb="70">
      <t>ルイケイガク</t>
    </rPh>
    <rPh sb="71" eb="73">
      <t>ケイジョウ</t>
    </rPh>
    <rPh sb="81" eb="82">
      <t>カンガ</t>
    </rPh>
    <rPh sb="90" eb="92">
      <t>カンキョ</t>
    </rPh>
    <rPh sb="92" eb="96">
      <t>ロウキュウカリツ</t>
    </rPh>
    <rPh sb="97" eb="99">
      <t>レイワ</t>
    </rPh>
    <rPh sb="100" eb="102">
      <t>ネンド</t>
    </rPh>
    <rPh sb="103" eb="104">
      <t>ハジ</t>
    </rPh>
    <rPh sb="106" eb="108">
      <t>ホウテイ</t>
    </rPh>
    <rPh sb="108" eb="110">
      <t>タイヨウ</t>
    </rPh>
    <rPh sb="110" eb="112">
      <t>ネンスウ</t>
    </rPh>
    <rPh sb="113" eb="114">
      <t>コ</t>
    </rPh>
    <rPh sb="116" eb="118">
      <t>カンキョ</t>
    </rPh>
    <rPh sb="119" eb="121">
      <t>ハッセイ</t>
    </rPh>
    <rPh sb="123" eb="125">
      <t>コンゴ</t>
    </rPh>
    <rPh sb="125" eb="127">
      <t>ゾウカ</t>
    </rPh>
    <rPh sb="129" eb="131">
      <t>ミコ</t>
    </rPh>
    <rPh sb="137" eb="139">
      <t>カンキョ</t>
    </rPh>
    <rPh sb="139" eb="142">
      <t>カイゼンリツ</t>
    </rPh>
    <rPh sb="144" eb="147">
      <t>ゼンネンド</t>
    </rPh>
    <rPh sb="149" eb="151">
      <t>ゲンショウ</t>
    </rPh>
    <rPh sb="157" eb="158">
      <t>オヨ</t>
    </rPh>
    <rPh sb="164" eb="168">
      <t>ルイジダンタイ</t>
    </rPh>
    <rPh sb="170" eb="171">
      <t>ヒク</t>
    </rPh>
    <rPh sb="175" eb="177">
      <t>フセツ</t>
    </rPh>
    <rPh sb="181" eb="182">
      <t>ネン</t>
    </rPh>
    <rPh sb="183" eb="185">
      <t>ケイカ</t>
    </rPh>
    <rPh sb="187" eb="189">
      <t>カンキョ</t>
    </rPh>
    <rPh sb="190" eb="191">
      <t>スク</t>
    </rPh>
    <rPh sb="199" eb="201">
      <t>カンキョ</t>
    </rPh>
    <rPh sb="202" eb="204">
      <t>カイチク</t>
    </rPh>
    <rPh sb="204" eb="206">
      <t>コウシン</t>
    </rPh>
    <rPh sb="207" eb="210">
      <t>キンキュウセイ</t>
    </rPh>
    <rPh sb="211" eb="212">
      <t>イマ</t>
    </rPh>
    <rPh sb="216" eb="217">
      <t>ヒク</t>
    </rPh>
    <rPh sb="219" eb="220">
      <t>イ</t>
    </rPh>
    <rPh sb="224" eb="226">
      <t>コンゴ</t>
    </rPh>
    <rPh sb="227" eb="230">
      <t>ロウキュウカ</t>
    </rPh>
    <rPh sb="231" eb="232">
      <t>トモナ</t>
    </rPh>
    <rPh sb="233" eb="237">
      <t>コウシンジュヨウ</t>
    </rPh>
    <rPh sb="238" eb="240">
      <t>ジョジョ</t>
    </rPh>
    <rPh sb="241" eb="243">
      <t>カクダイ</t>
    </rPh>
    <rPh sb="260" eb="262">
      <t>ケイカク</t>
    </rPh>
    <rPh sb="263" eb="264">
      <t>モト</t>
    </rPh>
    <rPh sb="267" eb="269">
      <t>テキセツ</t>
    </rPh>
    <rPh sb="270" eb="274">
      <t>イジカンリ</t>
    </rPh>
    <rPh sb="275" eb="277">
      <t>コウシン</t>
    </rPh>
    <rPh sb="278" eb="279">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</si>
</sst>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0.02</c:v>
                </c:pt>
                <c:pt idx="1">
                  <c:v>0</c:v>
                </c:pt>
                <c:pt idx="2" formatCode="#,##0.00;&quot;△&quot;#,##0.00;&quot;-&quot;">
                  <c:v>0.11</c:v>
                </c:pt>
                <c:pt idx="3" formatCode="#,##0.00;&quot;△&quot;#,##0.00;&quot;-&quot;">
                  <c:v>0.01</c:v>
                </c:pt>
                <c:pt idx="4">
                  <c:v>0</c:v>
                </c:pt>
              </c:numCache>
            </c:numRef>
          </c:val>
          <c:extLst>
            <c:ext xmlns:c16="http://schemas.microsoft.com/office/drawing/2014/chart" uri="{C3380CC4-5D6E-409C-BE32-E72D297353CC}">
              <c16:uniqueId val="{00000000-F6DD-4854-A78F-4C7EED9155B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0.24</c:v>
                </c:pt>
                <c:pt idx="2">
                  <c:v>0.14000000000000001</c:v>
                </c:pt>
                <c:pt idx="3">
                  <c:v>0.06</c:v>
                </c:pt>
                <c:pt idx="4">
                  <c:v>7.0000000000000007E-2</c:v>
                </c:pt>
              </c:numCache>
            </c:numRef>
          </c:val>
          <c:smooth val="0"/>
          <c:extLst>
            <c:ext xmlns:c16="http://schemas.microsoft.com/office/drawing/2014/chart" uri="{C3380CC4-5D6E-409C-BE32-E72D297353CC}">
              <c16:uniqueId val="{00000001-F6DD-4854-A78F-4C7EED9155B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65.17</c:v>
                </c:pt>
                <c:pt idx="1">
                  <c:v>65.86</c:v>
                </c:pt>
                <c:pt idx="2">
                  <c:v>68.62</c:v>
                </c:pt>
                <c:pt idx="3">
                  <c:v>68.16</c:v>
                </c:pt>
                <c:pt idx="4">
                  <c:v>70.64</c:v>
                </c:pt>
              </c:numCache>
            </c:numRef>
          </c:val>
          <c:extLst>
            <c:ext xmlns:c16="http://schemas.microsoft.com/office/drawing/2014/chart" uri="{C3380CC4-5D6E-409C-BE32-E72D297353CC}">
              <c16:uniqueId val="{00000000-7AEF-42E7-A3F5-28F4D62DCB8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60.78</c:v>
                </c:pt>
                <c:pt idx="1">
                  <c:v>59.96</c:v>
                </c:pt>
                <c:pt idx="2">
                  <c:v>59.9</c:v>
                </c:pt>
                <c:pt idx="3">
                  <c:v>60.13</c:v>
                </c:pt>
                <c:pt idx="4">
                  <c:v>62.51</c:v>
                </c:pt>
              </c:numCache>
            </c:numRef>
          </c:val>
          <c:smooth val="0"/>
          <c:extLst>
            <c:ext xmlns:c16="http://schemas.microsoft.com/office/drawing/2014/chart" uri="{C3380CC4-5D6E-409C-BE32-E72D297353CC}">
              <c16:uniqueId val="{00000001-7AEF-42E7-A3F5-28F4D62DCB8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89.23</c:v>
                </c:pt>
                <c:pt idx="1">
                  <c:v>89.97</c:v>
                </c:pt>
                <c:pt idx="2">
                  <c:v>90</c:v>
                </c:pt>
                <c:pt idx="3">
                  <c:v>90.8</c:v>
                </c:pt>
                <c:pt idx="4">
                  <c:v>91.79</c:v>
                </c:pt>
              </c:numCache>
            </c:numRef>
          </c:val>
          <c:extLst>
            <c:ext xmlns:c16="http://schemas.microsoft.com/office/drawing/2014/chart" uri="{C3380CC4-5D6E-409C-BE32-E72D297353CC}">
              <c16:uniqueId val="{00000000-97BB-4C1E-A9DA-11264975A71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94.17</c:v>
                </c:pt>
                <c:pt idx="1">
                  <c:v>94.27</c:v>
                </c:pt>
                <c:pt idx="2">
                  <c:v>94.46</c:v>
                </c:pt>
                <c:pt idx="3">
                  <c:v>94.37</c:v>
                </c:pt>
                <c:pt idx="4">
                  <c:v>94.61</c:v>
                </c:pt>
              </c:numCache>
            </c:numRef>
          </c:val>
          <c:smooth val="0"/>
          <c:extLst>
            <c:ext xmlns:c16="http://schemas.microsoft.com/office/drawing/2014/chart" uri="{C3380CC4-5D6E-409C-BE32-E72D297353CC}">
              <c16:uniqueId val="{00000001-97BB-4C1E-A9DA-11264975A71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107.03</c:v>
                </c:pt>
                <c:pt idx="1">
                  <c:v>104.67</c:v>
                </c:pt>
                <c:pt idx="2">
                  <c:v>98.71</c:v>
                </c:pt>
                <c:pt idx="3">
                  <c:v>101.58</c:v>
                </c:pt>
                <c:pt idx="4">
                  <c:v>100.71</c:v>
                </c:pt>
              </c:numCache>
            </c:numRef>
          </c:val>
          <c:extLst>
            <c:ext xmlns:c16="http://schemas.microsoft.com/office/drawing/2014/chart" uri="{C3380CC4-5D6E-409C-BE32-E72D297353CC}">
              <c16:uniqueId val="{00000000-2970-4562-B010-5179F963CA0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106.9</c:v>
                </c:pt>
                <c:pt idx="2">
                  <c:v>106.74</c:v>
                </c:pt>
                <c:pt idx="3">
                  <c:v>106.65</c:v>
                </c:pt>
                <c:pt idx="4">
                  <c:v>106.25</c:v>
                </c:pt>
              </c:numCache>
            </c:numRef>
          </c:val>
          <c:smooth val="0"/>
          <c:extLst>
            <c:ext xmlns:c16="http://schemas.microsoft.com/office/drawing/2014/chart" uri="{C3380CC4-5D6E-409C-BE32-E72D297353CC}">
              <c16:uniqueId val="{00000001-2970-4562-B010-5179F963CA0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13.85</c:v>
                </c:pt>
                <c:pt idx="1">
                  <c:v>16.37</c:v>
                </c:pt>
                <c:pt idx="2">
                  <c:v>18.559999999999999</c:v>
                </c:pt>
                <c:pt idx="3">
                  <c:v>20.88</c:v>
                </c:pt>
                <c:pt idx="4">
                  <c:v>23.57</c:v>
                </c:pt>
              </c:numCache>
            </c:numRef>
          </c:val>
          <c:extLst>
            <c:ext xmlns:c16="http://schemas.microsoft.com/office/drawing/2014/chart" uri="{C3380CC4-5D6E-409C-BE32-E72D297353CC}">
              <c16:uniqueId val="{00000000-4F5F-4E47-AECE-83A28FB8524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23.25</c:v>
                </c:pt>
                <c:pt idx="1">
                  <c:v>25.2</c:v>
                </c:pt>
                <c:pt idx="2">
                  <c:v>27.42</c:v>
                </c:pt>
                <c:pt idx="3">
                  <c:v>30.01</c:v>
                </c:pt>
                <c:pt idx="4">
                  <c:v>32.229999999999997</c:v>
                </c:pt>
              </c:numCache>
            </c:numRef>
          </c:val>
          <c:smooth val="0"/>
          <c:extLst>
            <c:ext xmlns:c16="http://schemas.microsoft.com/office/drawing/2014/chart" uri="{C3380CC4-5D6E-409C-BE32-E72D297353CC}">
              <c16:uniqueId val="{00000001-4F5F-4E47-AECE-83A28FB8524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quot;-&quot;">
                  <c:v>0.38</c:v>
                </c:pt>
                <c:pt idx="3" formatCode="#,##0.00;&quot;△&quot;#,##0.00;&quot;-&quot;">
                  <c:v>0.89</c:v>
                </c:pt>
                <c:pt idx="4" formatCode="#,##0.00;&quot;△&quot;#,##0.00;&quot;-&quot;">
                  <c:v>2.13</c:v>
                </c:pt>
              </c:numCache>
            </c:numRef>
          </c:val>
          <c:extLst>
            <c:ext xmlns:c16="http://schemas.microsoft.com/office/drawing/2014/chart" uri="{C3380CC4-5D6E-409C-BE32-E72D297353CC}">
              <c16:uniqueId val="{00000000-A0C2-4F82-8838-42782345807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1.06</c:v>
                </c:pt>
                <c:pt idx="1">
                  <c:v>2.02</c:v>
                </c:pt>
                <c:pt idx="2">
                  <c:v>2.67</c:v>
                </c:pt>
                <c:pt idx="3">
                  <c:v>3.43</c:v>
                </c:pt>
                <c:pt idx="4">
                  <c:v>4.25</c:v>
                </c:pt>
              </c:numCache>
            </c:numRef>
          </c:val>
          <c:smooth val="0"/>
          <c:extLst>
            <c:ext xmlns:c16="http://schemas.microsoft.com/office/drawing/2014/chart" uri="{C3380CC4-5D6E-409C-BE32-E72D297353CC}">
              <c16:uniqueId val="{00000001-A0C2-4F82-8838-42782345807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879-498D-B21D-1B315AAB1CA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3.68</c:v>
                </c:pt>
                <c:pt idx="1">
                  <c:v>5.3</c:v>
                </c:pt>
                <c:pt idx="2">
                  <c:v>6.49</c:v>
                </c:pt>
                <c:pt idx="3">
                  <c:v>6.74</c:v>
                </c:pt>
                <c:pt idx="4">
                  <c:v>6.65</c:v>
                </c:pt>
              </c:numCache>
            </c:numRef>
          </c:val>
          <c:smooth val="0"/>
          <c:extLst>
            <c:ext xmlns:c16="http://schemas.microsoft.com/office/drawing/2014/chart" uri="{C3380CC4-5D6E-409C-BE32-E72D297353CC}">
              <c16:uniqueId val="{00000001-A879-498D-B21D-1B315AAB1CA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65.17</c:v>
                </c:pt>
                <c:pt idx="1">
                  <c:v>81.5</c:v>
                </c:pt>
                <c:pt idx="2">
                  <c:v>78.239999999999995</c:v>
                </c:pt>
                <c:pt idx="3">
                  <c:v>91.24</c:v>
                </c:pt>
                <c:pt idx="4">
                  <c:v>85.5</c:v>
                </c:pt>
              </c:numCache>
            </c:numRef>
          </c:val>
          <c:extLst>
            <c:ext xmlns:c16="http://schemas.microsoft.com/office/drawing/2014/chart" uri="{C3380CC4-5D6E-409C-BE32-E72D297353CC}">
              <c16:uniqueId val="{00000000-F7A2-4BAE-AA90-4E6DF69C13F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67.86</c:v>
                </c:pt>
                <c:pt idx="1">
                  <c:v>72.92</c:v>
                </c:pt>
                <c:pt idx="2">
                  <c:v>81.19</c:v>
                </c:pt>
                <c:pt idx="3">
                  <c:v>85.86</c:v>
                </c:pt>
                <c:pt idx="4">
                  <c:v>94.74</c:v>
                </c:pt>
              </c:numCache>
            </c:numRef>
          </c:val>
          <c:smooth val="0"/>
          <c:extLst>
            <c:ext xmlns:c16="http://schemas.microsoft.com/office/drawing/2014/chart" uri="{C3380CC4-5D6E-409C-BE32-E72D297353CC}">
              <c16:uniqueId val="{00000001-F7A2-4BAE-AA90-4E6DF69C13F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847.16</c:v>
                </c:pt>
                <c:pt idx="1">
                  <c:v>928.8</c:v>
                </c:pt>
                <c:pt idx="2">
                  <c:v>929.68</c:v>
                </c:pt>
                <c:pt idx="3">
                  <c:v>958.9</c:v>
                </c:pt>
                <c:pt idx="4">
                  <c:v>915.79</c:v>
                </c:pt>
              </c:numCache>
            </c:numRef>
          </c:val>
          <c:extLst>
            <c:ext xmlns:c16="http://schemas.microsoft.com/office/drawing/2014/chart" uri="{C3380CC4-5D6E-409C-BE32-E72D297353CC}">
              <c16:uniqueId val="{00000000-B3BE-458C-915A-ABB4C623495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709.4</c:v>
                </c:pt>
                <c:pt idx="1">
                  <c:v>734.47</c:v>
                </c:pt>
                <c:pt idx="2">
                  <c:v>720.89</c:v>
                </c:pt>
                <c:pt idx="3">
                  <c:v>676.93</c:v>
                </c:pt>
                <c:pt idx="4">
                  <c:v>635.88</c:v>
                </c:pt>
              </c:numCache>
            </c:numRef>
          </c:val>
          <c:smooth val="0"/>
          <c:extLst>
            <c:ext xmlns:c16="http://schemas.microsoft.com/office/drawing/2014/chart" uri="{C3380CC4-5D6E-409C-BE32-E72D297353CC}">
              <c16:uniqueId val="{00000001-B3BE-458C-915A-ABB4C623495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82.04</c:v>
                </c:pt>
                <c:pt idx="1">
                  <c:v>82.72</c:v>
                </c:pt>
                <c:pt idx="2">
                  <c:v>82.97</c:v>
                </c:pt>
                <c:pt idx="3">
                  <c:v>82.85</c:v>
                </c:pt>
                <c:pt idx="4">
                  <c:v>83.6</c:v>
                </c:pt>
              </c:numCache>
            </c:numRef>
          </c:val>
          <c:extLst>
            <c:ext xmlns:c16="http://schemas.microsoft.com/office/drawing/2014/chart" uri="{C3380CC4-5D6E-409C-BE32-E72D297353CC}">
              <c16:uniqueId val="{00000000-E0CD-49BC-97A0-B70748F056F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91.14</c:v>
                </c:pt>
                <c:pt idx="1">
                  <c:v>90.69</c:v>
                </c:pt>
                <c:pt idx="2">
                  <c:v>90.5</c:v>
                </c:pt>
                <c:pt idx="3">
                  <c:v>92.66</c:v>
                </c:pt>
                <c:pt idx="4">
                  <c:v>93.49</c:v>
                </c:pt>
              </c:numCache>
            </c:numRef>
          </c:val>
          <c:smooth val="0"/>
          <c:extLst>
            <c:ext xmlns:c16="http://schemas.microsoft.com/office/drawing/2014/chart" uri="{C3380CC4-5D6E-409C-BE32-E72D297353CC}">
              <c16:uniqueId val="{00000001-E0CD-49BC-97A0-B70748F056F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5712-4E3E-8FAE-DBFB2B4E72F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136.86000000000001</c:v>
                </c:pt>
                <c:pt idx="1">
                  <c:v>138.52000000000001</c:v>
                </c:pt>
                <c:pt idx="2">
                  <c:v>138.66999999999999</c:v>
                </c:pt>
                <c:pt idx="3">
                  <c:v>139.12</c:v>
                </c:pt>
                <c:pt idx="4">
                  <c:v>141.68</c:v>
                </c:pt>
              </c:numCache>
            </c:numRef>
          </c:val>
          <c:smooth val="0"/>
          <c:extLst>
            <c:ext xmlns:c16="http://schemas.microsoft.com/office/drawing/2014/chart" uri="{C3380CC4-5D6E-409C-BE32-E72D297353CC}">
              <c16:uniqueId val="{00000001-5712-4E3E-8FAE-DBFB2B4E72F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【105.36】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【3.12】</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【82.75】</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【602.56】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【96.00】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【60.13】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【140.98】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【97.94】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【42.20】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【9.46】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heetViews>
  <sheetFormatPr defaultColWidth="2.6328125" defaultRowHeight="13" x14ac:dyDescent="0.2"/>
  <cols>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愛知県　尾張旭市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7</v>
      </c>
      <c r="C7" s="29"/>
      <c r="D7" s="29"/>
      <c r="E7" s="29"/>
      <c r="F7" s="29"/>
      <c r="G7" s="29"/>
      <c r="H7" s="29"/>
      <c r="I7" s="29" t="s">
        <v>13</v>
      </c>
      <c r="J7" s="29"/>
      <c r="K7" s="29"/>
      <c r="L7" s="29"/>
      <c r="M7" s="29"/>
      <c r="N7" s="29"/>
      <c r="O7" s="29"/>
      <c r="P7" s="29" t="s">
        <v>6</v>
      </c>
      <c r="Q7" s="29"/>
      <c r="R7" s="29"/>
      <c r="S7" s="29"/>
      <c r="T7" s="29"/>
      <c r="U7" s="29"/>
      <c r="V7" s="29"/>
      <c r="W7" s="29" t="s">
        <v>15</v>
      </c>
      <c r="X7" s="29"/>
      <c r="Y7" s="29"/>
      <c r="Z7" s="29"/>
      <c r="AA7" s="29"/>
      <c r="AB7" s="29"/>
      <c r="AC7" s="29"/>
      <c r="AD7" s="29" t="s">
        <v>5</v>
      </c>
      <c r="AE7" s="29"/>
      <c r="AF7" s="29"/>
      <c r="AG7" s="29"/>
      <c r="AH7" s="29"/>
      <c r="AI7" s="29"/>
      <c r="AJ7" s="29"/>
      <c r="AK7" s="3"/>
      <c r="AL7" s="29" t="s">
        <v>16</v>
      </c>
      <c r="AM7" s="29"/>
      <c r="AN7" s="29"/>
      <c r="AO7" s="29"/>
      <c r="AP7" s="29"/>
      <c r="AQ7" s="29"/>
      <c r="AR7" s="29"/>
      <c r="AS7" s="29"/>
      <c r="AT7" s="29" t="s">
        <v>11</v>
      </c>
      <c r="AU7" s="29"/>
      <c r="AV7" s="29"/>
      <c r="AW7" s="29"/>
      <c r="AX7" s="29"/>
      <c r="AY7" s="29"/>
      <c r="AZ7" s="29"/>
      <c r="BA7" s="29"/>
      <c r="BB7" s="29" t="s">
        <v>17</v>
      </c>
      <c r="BC7" s="29"/>
      <c r="BD7" s="29"/>
      <c r="BE7" s="29"/>
      <c r="BF7" s="29"/>
      <c r="BG7" s="29"/>
      <c r="BH7" s="29"/>
      <c r="BI7" s="29"/>
      <c r="BJ7" s="3"/>
      <c r="BK7" s="3"/>
      <c r="BL7" s="30" t="s">
        <v>18</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公共下水道</v>
      </c>
      <c r="Q8" s="33"/>
      <c r="R8" s="33"/>
      <c r="S8" s="33"/>
      <c r="T8" s="33"/>
      <c r="U8" s="33"/>
      <c r="V8" s="33"/>
      <c r="W8" s="33" t="str">
        <f>データ!L6</f>
        <v>Bc1</v>
      </c>
      <c r="X8" s="33"/>
      <c r="Y8" s="33"/>
      <c r="Z8" s="33"/>
      <c r="AA8" s="33"/>
      <c r="AB8" s="33"/>
      <c r="AC8" s="33"/>
      <c r="AD8" s="34" t="str">
        <f>データ!$M$6</f>
        <v>非設置</v>
      </c>
      <c r="AE8" s="34"/>
      <c r="AF8" s="34"/>
      <c r="AG8" s="34"/>
      <c r="AH8" s="34"/>
      <c r="AI8" s="34"/>
      <c r="AJ8" s="34"/>
      <c r="AK8" s="3"/>
      <c r="AL8" s="35">
        <f>データ!S6</f>
        <v>83782</v>
      </c>
      <c r="AM8" s="35"/>
      <c r="AN8" s="35"/>
      <c r="AO8" s="35"/>
      <c r="AP8" s="35"/>
      <c r="AQ8" s="35"/>
      <c r="AR8" s="35"/>
      <c r="AS8" s="35"/>
      <c r="AT8" s="36">
        <f>データ!T6</f>
        <v>21.03</v>
      </c>
      <c r="AU8" s="36"/>
      <c r="AV8" s="36"/>
      <c r="AW8" s="36"/>
      <c r="AX8" s="36"/>
      <c r="AY8" s="36"/>
      <c r="AZ8" s="36"/>
      <c r="BA8" s="36"/>
      <c r="BB8" s="36">
        <f>データ!U6</f>
        <v>3983.93</v>
      </c>
      <c r="BC8" s="36"/>
      <c r="BD8" s="36"/>
      <c r="BE8" s="36"/>
      <c r="BF8" s="36"/>
      <c r="BG8" s="36"/>
      <c r="BH8" s="36"/>
      <c r="BI8" s="36"/>
      <c r="BJ8" s="3"/>
      <c r="BK8" s="3"/>
      <c r="BL8" s="37" t="s">
        <v>12</v>
      </c>
      <c r="BM8" s="38"/>
      <c r="BN8" s="39" t="s">
        <v>20</v>
      </c>
      <c r="BO8" s="39"/>
      <c r="BP8" s="39"/>
      <c r="BQ8" s="39"/>
      <c r="BR8" s="39"/>
      <c r="BS8" s="39"/>
      <c r="BT8" s="39"/>
      <c r="BU8" s="39"/>
      <c r="BV8" s="39"/>
      <c r="BW8" s="39"/>
      <c r="BX8" s="39"/>
      <c r="BY8" s="40"/>
    </row>
    <row r="9" spans="1:78" ht="18.75" customHeight="1" x14ac:dyDescent="0.2">
      <c r="A9" s="2"/>
      <c r="B9" s="29" t="s">
        <v>22</v>
      </c>
      <c r="C9" s="29"/>
      <c r="D9" s="29"/>
      <c r="E9" s="29"/>
      <c r="F9" s="29"/>
      <c r="G9" s="29"/>
      <c r="H9" s="29"/>
      <c r="I9" s="29" t="s">
        <v>23</v>
      </c>
      <c r="J9" s="29"/>
      <c r="K9" s="29"/>
      <c r="L9" s="29"/>
      <c r="M9" s="29"/>
      <c r="N9" s="29"/>
      <c r="O9" s="29"/>
      <c r="P9" s="29" t="s">
        <v>25</v>
      </c>
      <c r="Q9" s="29"/>
      <c r="R9" s="29"/>
      <c r="S9" s="29"/>
      <c r="T9" s="29"/>
      <c r="U9" s="29"/>
      <c r="V9" s="29"/>
      <c r="W9" s="29" t="s">
        <v>26</v>
      </c>
      <c r="X9" s="29"/>
      <c r="Y9" s="29"/>
      <c r="Z9" s="29"/>
      <c r="AA9" s="29"/>
      <c r="AB9" s="29"/>
      <c r="AC9" s="29"/>
      <c r="AD9" s="29" t="s">
        <v>21</v>
      </c>
      <c r="AE9" s="29"/>
      <c r="AF9" s="29"/>
      <c r="AG9" s="29"/>
      <c r="AH9" s="29"/>
      <c r="AI9" s="29"/>
      <c r="AJ9" s="29"/>
      <c r="AK9" s="3"/>
      <c r="AL9" s="29" t="s">
        <v>29</v>
      </c>
      <c r="AM9" s="29"/>
      <c r="AN9" s="29"/>
      <c r="AO9" s="29"/>
      <c r="AP9" s="29"/>
      <c r="AQ9" s="29"/>
      <c r="AR9" s="29"/>
      <c r="AS9" s="29"/>
      <c r="AT9" s="29" t="s">
        <v>30</v>
      </c>
      <c r="AU9" s="29"/>
      <c r="AV9" s="29"/>
      <c r="AW9" s="29"/>
      <c r="AX9" s="29"/>
      <c r="AY9" s="29"/>
      <c r="AZ9" s="29"/>
      <c r="BA9" s="29"/>
      <c r="BB9" s="29" t="s">
        <v>33</v>
      </c>
      <c r="BC9" s="29"/>
      <c r="BD9" s="29"/>
      <c r="BE9" s="29"/>
      <c r="BF9" s="29"/>
      <c r="BG9" s="29"/>
      <c r="BH9" s="29"/>
      <c r="BI9" s="29"/>
      <c r="BJ9" s="3"/>
      <c r="BK9" s="3"/>
      <c r="BL9" s="41" t="s">
        <v>34</v>
      </c>
      <c r="BM9" s="42"/>
      <c r="BN9" s="43" t="s">
        <v>36</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74.73</v>
      </c>
      <c r="J10" s="36"/>
      <c r="K10" s="36"/>
      <c r="L10" s="36"/>
      <c r="M10" s="36"/>
      <c r="N10" s="36"/>
      <c r="O10" s="36"/>
      <c r="P10" s="36">
        <f>データ!P6</f>
        <v>89.5</v>
      </c>
      <c r="Q10" s="36"/>
      <c r="R10" s="36"/>
      <c r="S10" s="36"/>
      <c r="T10" s="36"/>
      <c r="U10" s="36"/>
      <c r="V10" s="36"/>
      <c r="W10" s="36">
        <f>データ!Q6</f>
        <v>92.25</v>
      </c>
      <c r="X10" s="36"/>
      <c r="Y10" s="36"/>
      <c r="Z10" s="36"/>
      <c r="AA10" s="36"/>
      <c r="AB10" s="36"/>
      <c r="AC10" s="36"/>
      <c r="AD10" s="35">
        <f>データ!R6</f>
        <v>2420</v>
      </c>
      <c r="AE10" s="35"/>
      <c r="AF10" s="35"/>
      <c r="AG10" s="35"/>
      <c r="AH10" s="35"/>
      <c r="AI10" s="35"/>
      <c r="AJ10" s="35"/>
      <c r="AK10" s="2"/>
      <c r="AL10" s="35">
        <f>データ!V6</f>
        <v>74828</v>
      </c>
      <c r="AM10" s="35"/>
      <c r="AN10" s="35"/>
      <c r="AO10" s="35"/>
      <c r="AP10" s="35"/>
      <c r="AQ10" s="35"/>
      <c r="AR10" s="35"/>
      <c r="AS10" s="35"/>
      <c r="AT10" s="36">
        <f>データ!W6</f>
        <v>10.44</v>
      </c>
      <c r="AU10" s="36"/>
      <c r="AV10" s="36"/>
      <c r="AW10" s="36"/>
      <c r="AX10" s="36"/>
      <c r="AY10" s="36"/>
      <c r="AZ10" s="36"/>
      <c r="BA10" s="36"/>
      <c r="BB10" s="36">
        <f>データ!X6</f>
        <v>7167.43</v>
      </c>
      <c r="BC10" s="36"/>
      <c r="BD10" s="36"/>
      <c r="BE10" s="36"/>
      <c r="BF10" s="36"/>
      <c r="BG10" s="36"/>
      <c r="BH10" s="36"/>
      <c r="BI10" s="36"/>
      <c r="BJ10" s="2"/>
      <c r="BK10" s="2"/>
      <c r="BL10" s="45" t="s">
        <v>37</v>
      </c>
      <c r="BM10" s="46"/>
      <c r="BN10" s="47" t="s">
        <v>39</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40</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28</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41</v>
      </c>
      <c r="BM14" s="60"/>
      <c r="BN14" s="60"/>
      <c r="BO14" s="60"/>
      <c r="BP14" s="60"/>
      <c r="BQ14" s="60"/>
      <c r="BR14" s="60"/>
      <c r="BS14" s="60"/>
      <c r="BT14" s="60"/>
      <c r="BU14" s="60"/>
      <c r="BV14" s="60"/>
      <c r="BW14" s="60"/>
      <c r="BX14" s="60"/>
      <c r="BY14" s="60"/>
      <c r="BZ14" s="61"/>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111</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43</v>
      </c>
      <c r="BM45" s="60"/>
      <c r="BN45" s="60"/>
      <c r="BO45" s="60"/>
      <c r="BP45" s="60"/>
      <c r="BQ45" s="60"/>
      <c r="BR45" s="60"/>
      <c r="BS45" s="60"/>
      <c r="BT45" s="60"/>
      <c r="BU45" s="60"/>
      <c r="BV45" s="60"/>
      <c r="BW45" s="60"/>
      <c r="BX45" s="60"/>
      <c r="BY45" s="60"/>
      <c r="BZ45" s="6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113</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66"/>
      <c r="BN58" s="66"/>
      <c r="BO58" s="66"/>
      <c r="BP58" s="66"/>
      <c r="BQ58" s="66"/>
      <c r="BR58" s="66"/>
      <c r="BS58" s="66"/>
      <c r="BT58" s="66"/>
      <c r="BU58" s="66"/>
      <c r="BV58" s="66"/>
      <c r="BW58" s="66"/>
      <c r="BX58" s="66"/>
      <c r="BY58" s="66"/>
      <c r="BZ58" s="67"/>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66"/>
      <c r="BN59" s="66"/>
      <c r="BO59" s="66"/>
      <c r="BP59" s="66"/>
      <c r="BQ59" s="66"/>
      <c r="BR59" s="66"/>
      <c r="BS59" s="66"/>
      <c r="BT59" s="66"/>
      <c r="BU59" s="66"/>
      <c r="BV59" s="66"/>
      <c r="BW59" s="66"/>
      <c r="BX59" s="66"/>
      <c r="BY59" s="66"/>
      <c r="BZ59" s="67"/>
    </row>
    <row r="60" spans="1:78" ht="13.5" customHeight="1" x14ac:dyDescent="0.2">
      <c r="A60" s="2"/>
      <c r="B60" s="56" t="s">
        <v>10</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66"/>
      <c r="BN60" s="66"/>
      <c r="BO60" s="66"/>
      <c r="BP60" s="66"/>
      <c r="BQ60" s="66"/>
      <c r="BR60" s="66"/>
      <c r="BS60" s="66"/>
      <c r="BT60" s="66"/>
      <c r="BU60" s="66"/>
      <c r="BV60" s="66"/>
      <c r="BW60" s="66"/>
      <c r="BX60" s="66"/>
      <c r="BY60" s="66"/>
      <c r="BZ60" s="67"/>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9</v>
      </c>
      <c r="BM64" s="60"/>
      <c r="BN64" s="60"/>
      <c r="BO64" s="60"/>
      <c r="BP64" s="60"/>
      <c r="BQ64" s="60"/>
      <c r="BR64" s="60"/>
      <c r="BS64" s="60"/>
      <c r="BT64" s="60"/>
      <c r="BU64" s="60"/>
      <c r="BV64" s="60"/>
      <c r="BW64" s="60"/>
      <c r="BX64" s="60"/>
      <c r="BY64" s="60"/>
      <c r="BZ64" s="6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5" t="s">
        <v>112</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5"/>
      <c r="BM80" s="66"/>
      <c r="BN80" s="66"/>
      <c r="BO80" s="66"/>
      <c r="BP80" s="66"/>
      <c r="BQ80" s="66"/>
      <c r="BR80" s="66"/>
      <c r="BS80" s="66"/>
      <c r="BT80" s="66"/>
      <c r="BU80" s="66"/>
      <c r="BV80" s="66"/>
      <c r="BW80" s="66"/>
      <c r="BX80" s="66"/>
      <c r="BY80" s="66"/>
      <c r="BZ80" s="67"/>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5"/>
      <c r="BM81" s="66"/>
      <c r="BN81" s="66"/>
      <c r="BO81" s="66"/>
      <c r="BP81" s="66"/>
      <c r="BQ81" s="66"/>
      <c r="BR81" s="66"/>
      <c r="BS81" s="66"/>
      <c r="BT81" s="66"/>
      <c r="BU81" s="66"/>
      <c r="BV81" s="66"/>
      <c r="BW81" s="66"/>
      <c r="BX81" s="66"/>
      <c r="BY81" s="66"/>
      <c r="BZ81" s="67"/>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2">
      <c r="C83" s="49" t="s">
        <v>44</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6" t="s">
        <v>45</v>
      </c>
      <c r="C84" s="6"/>
      <c r="D84" s="6"/>
      <c r="E84" s="6" t="s">
        <v>47</v>
      </c>
      <c r="F84" s="6" t="s">
        <v>48</v>
      </c>
      <c r="G84" s="6" t="s">
        <v>49</v>
      </c>
      <c r="H84" s="6" t="s">
        <v>42</v>
      </c>
      <c r="I84" s="6" t="s">
        <v>8</v>
      </c>
      <c r="J84" s="6" t="s">
        <v>50</v>
      </c>
      <c r="K84" s="6" t="s">
        <v>51</v>
      </c>
      <c r="L84" s="6" t="s">
        <v>32</v>
      </c>
      <c r="M84" s="6" t="s">
        <v>35</v>
      </c>
      <c r="N84" s="6" t="s">
        <v>53</v>
      </c>
      <c r="O84" s="6" t="s">
        <v>55</v>
      </c>
    </row>
    <row r="85" spans="1:78" hidden="1" x14ac:dyDescent="0.2">
      <c r="B85" s="6"/>
      <c r="C85" s="6"/>
      <c r="D85" s="6"/>
      <c r="E85" s="6" t="str">
        <f>データ!AI6</f>
        <v>【105.36】</v>
      </c>
      <c r="F85" s="6" t="str">
        <f>データ!AT6</f>
        <v>【3.12】</v>
      </c>
      <c r="G85" s="6" t="str">
        <f>データ!BE6</f>
        <v>【82.75】</v>
      </c>
      <c r="H85" s="6" t="str">
        <f>データ!BP6</f>
        <v>【602.56】</v>
      </c>
      <c r="I85" s="6" t="str">
        <f>データ!CA6</f>
        <v>【97.94】</v>
      </c>
      <c r="J85" s="6" t="str">
        <f>データ!CL6</f>
        <v>【140.98】</v>
      </c>
      <c r="K85" s="6" t="str">
        <f>データ!CW6</f>
        <v>【60.13】</v>
      </c>
      <c r="L85" s="6" t="str">
        <f>データ!DH6</f>
        <v>【96.00】</v>
      </c>
      <c r="M85" s="6" t="str">
        <f>データ!DS6</f>
        <v>【42.20】</v>
      </c>
      <c r="N85" s="6" t="str">
        <f>データ!ED6</f>
        <v>【9.46】</v>
      </c>
      <c r="O85" s="6" t="str">
        <f>データ!EO6</f>
        <v>【0.19】</v>
      </c>
    </row>
  </sheetData>
  <sheetProtection algorithmName="SHA-512" hashValue="eMPvc+vcuga1USyqbhjdDBbwGdmiwMn9GV7Rathb9cE/+kX56sM/pSGzQxbpTk9ShjdrXU75S/LXBOpHNVrKPw==" saltValue="i5rf9fJBfceUj5UFuXCSyA=="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19</v>
      </c>
      <c r="B3" s="16" t="s">
        <v>31</v>
      </c>
      <c r="C3" s="16" t="s">
        <v>59</v>
      </c>
      <c r="D3" s="16" t="s">
        <v>38</v>
      </c>
      <c r="E3" s="16" t="s">
        <v>4</v>
      </c>
      <c r="F3" s="16" t="s">
        <v>3</v>
      </c>
      <c r="G3" s="16" t="s">
        <v>24</v>
      </c>
      <c r="H3" s="73" t="s">
        <v>60</v>
      </c>
      <c r="I3" s="74"/>
      <c r="J3" s="74"/>
      <c r="K3" s="74"/>
      <c r="L3" s="74"/>
      <c r="M3" s="74"/>
      <c r="N3" s="74"/>
      <c r="O3" s="74"/>
      <c r="P3" s="74"/>
      <c r="Q3" s="74"/>
      <c r="R3" s="74"/>
      <c r="S3" s="74"/>
      <c r="T3" s="74"/>
      <c r="U3" s="74"/>
      <c r="V3" s="74"/>
      <c r="W3" s="74"/>
      <c r="X3" s="75"/>
      <c r="Y3" s="71"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10</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61</v>
      </c>
      <c r="B4" s="17"/>
      <c r="C4" s="17"/>
      <c r="D4" s="17"/>
      <c r="E4" s="17"/>
      <c r="F4" s="17"/>
      <c r="G4" s="17"/>
      <c r="H4" s="76"/>
      <c r="I4" s="77"/>
      <c r="J4" s="77"/>
      <c r="K4" s="77"/>
      <c r="L4" s="77"/>
      <c r="M4" s="77"/>
      <c r="N4" s="77"/>
      <c r="O4" s="77"/>
      <c r="P4" s="77"/>
      <c r="Q4" s="77"/>
      <c r="R4" s="77"/>
      <c r="S4" s="77"/>
      <c r="T4" s="77"/>
      <c r="U4" s="77"/>
      <c r="V4" s="77"/>
      <c r="W4" s="77"/>
      <c r="X4" s="78"/>
      <c r="Y4" s="72" t="s">
        <v>52</v>
      </c>
      <c r="Z4" s="72"/>
      <c r="AA4" s="72"/>
      <c r="AB4" s="72"/>
      <c r="AC4" s="72"/>
      <c r="AD4" s="72"/>
      <c r="AE4" s="72"/>
      <c r="AF4" s="72"/>
      <c r="AG4" s="72"/>
      <c r="AH4" s="72"/>
      <c r="AI4" s="72"/>
      <c r="AJ4" s="72" t="s">
        <v>46</v>
      </c>
      <c r="AK4" s="72"/>
      <c r="AL4" s="72"/>
      <c r="AM4" s="72"/>
      <c r="AN4" s="72"/>
      <c r="AO4" s="72"/>
      <c r="AP4" s="72"/>
      <c r="AQ4" s="72"/>
      <c r="AR4" s="72"/>
      <c r="AS4" s="72"/>
      <c r="AT4" s="72"/>
      <c r="AU4" s="72" t="s">
        <v>27</v>
      </c>
      <c r="AV4" s="72"/>
      <c r="AW4" s="72"/>
      <c r="AX4" s="72"/>
      <c r="AY4" s="72"/>
      <c r="AZ4" s="72"/>
      <c r="BA4" s="72"/>
      <c r="BB4" s="72"/>
      <c r="BC4" s="72"/>
      <c r="BD4" s="72"/>
      <c r="BE4" s="72"/>
      <c r="BF4" s="72" t="s">
        <v>63</v>
      </c>
      <c r="BG4" s="72"/>
      <c r="BH4" s="72"/>
      <c r="BI4" s="72"/>
      <c r="BJ4" s="72"/>
      <c r="BK4" s="72"/>
      <c r="BL4" s="72"/>
      <c r="BM4" s="72"/>
      <c r="BN4" s="72"/>
      <c r="BO4" s="72"/>
      <c r="BP4" s="72"/>
      <c r="BQ4" s="72" t="s">
        <v>14</v>
      </c>
      <c r="BR4" s="72"/>
      <c r="BS4" s="72"/>
      <c r="BT4" s="72"/>
      <c r="BU4" s="72"/>
      <c r="BV4" s="72"/>
      <c r="BW4" s="72"/>
      <c r="BX4" s="72"/>
      <c r="BY4" s="72"/>
      <c r="BZ4" s="72"/>
      <c r="CA4" s="72"/>
      <c r="CB4" s="72" t="s">
        <v>62</v>
      </c>
      <c r="CC4" s="72"/>
      <c r="CD4" s="72"/>
      <c r="CE4" s="72"/>
      <c r="CF4" s="72"/>
      <c r="CG4" s="72"/>
      <c r="CH4" s="72"/>
      <c r="CI4" s="72"/>
      <c r="CJ4" s="72"/>
      <c r="CK4" s="72"/>
      <c r="CL4" s="72"/>
      <c r="CM4" s="72" t="s">
        <v>1</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8" x14ac:dyDescent="0.2">
      <c r="A5" s="14" t="s">
        <v>68</v>
      </c>
      <c r="B5" s="18"/>
      <c r="C5" s="18"/>
      <c r="D5" s="18"/>
      <c r="E5" s="18"/>
      <c r="F5" s="18"/>
      <c r="G5" s="18"/>
      <c r="H5" s="22" t="s">
        <v>58</v>
      </c>
      <c r="I5" s="22" t="s">
        <v>69</v>
      </c>
      <c r="J5" s="22" t="s">
        <v>70</v>
      </c>
      <c r="K5" s="22" t="s">
        <v>71</v>
      </c>
      <c r="L5" s="22" t="s">
        <v>72</v>
      </c>
      <c r="M5" s="22" t="s">
        <v>5</v>
      </c>
      <c r="N5" s="22" t="s">
        <v>73</v>
      </c>
      <c r="O5" s="22" t="s">
        <v>74</v>
      </c>
      <c r="P5" s="22" t="s">
        <v>75</v>
      </c>
      <c r="Q5" s="22" t="s">
        <v>76</v>
      </c>
      <c r="R5" s="22" t="s">
        <v>77</v>
      </c>
      <c r="S5" s="22" t="s">
        <v>78</v>
      </c>
      <c r="T5" s="22" t="s">
        <v>79</v>
      </c>
      <c r="U5" s="22" t="s">
        <v>0</v>
      </c>
      <c r="V5" s="22" t="s">
        <v>80</v>
      </c>
      <c r="W5" s="22" t="s">
        <v>81</v>
      </c>
      <c r="X5" s="22" t="s">
        <v>82</v>
      </c>
      <c r="Y5" s="22" t="s">
        <v>83</v>
      </c>
      <c r="Z5" s="22" t="s">
        <v>84</v>
      </c>
      <c r="AA5" s="22" t="s">
        <v>85</v>
      </c>
      <c r="AB5" s="22" t="s">
        <v>86</v>
      </c>
      <c r="AC5" s="22" t="s">
        <v>87</v>
      </c>
      <c r="AD5" s="22" t="s">
        <v>89</v>
      </c>
      <c r="AE5" s="22" t="s">
        <v>90</v>
      </c>
      <c r="AF5" s="22" t="s">
        <v>91</v>
      </c>
      <c r="AG5" s="22" t="s">
        <v>92</v>
      </c>
      <c r="AH5" s="22" t="s">
        <v>93</v>
      </c>
      <c r="AI5" s="22" t="s">
        <v>45</v>
      </c>
      <c r="AJ5" s="22" t="s">
        <v>83</v>
      </c>
      <c r="AK5" s="22" t="s">
        <v>84</v>
      </c>
      <c r="AL5" s="22" t="s">
        <v>85</v>
      </c>
      <c r="AM5" s="22" t="s">
        <v>86</v>
      </c>
      <c r="AN5" s="22" t="s">
        <v>87</v>
      </c>
      <c r="AO5" s="22" t="s">
        <v>89</v>
      </c>
      <c r="AP5" s="22" t="s">
        <v>90</v>
      </c>
      <c r="AQ5" s="22" t="s">
        <v>91</v>
      </c>
      <c r="AR5" s="22" t="s">
        <v>92</v>
      </c>
      <c r="AS5" s="22" t="s">
        <v>93</v>
      </c>
      <c r="AT5" s="22" t="s">
        <v>88</v>
      </c>
      <c r="AU5" s="22" t="s">
        <v>83</v>
      </c>
      <c r="AV5" s="22" t="s">
        <v>84</v>
      </c>
      <c r="AW5" s="22" t="s">
        <v>85</v>
      </c>
      <c r="AX5" s="22" t="s">
        <v>86</v>
      </c>
      <c r="AY5" s="22" t="s">
        <v>87</v>
      </c>
      <c r="AZ5" s="22" t="s">
        <v>89</v>
      </c>
      <c r="BA5" s="22" t="s">
        <v>90</v>
      </c>
      <c r="BB5" s="22" t="s">
        <v>91</v>
      </c>
      <c r="BC5" s="22" t="s">
        <v>92</v>
      </c>
      <c r="BD5" s="22" t="s">
        <v>93</v>
      </c>
      <c r="BE5" s="22" t="s">
        <v>88</v>
      </c>
      <c r="BF5" s="22" t="s">
        <v>83</v>
      </c>
      <c r="BG5" s="22" t="s">
        <v>84</v>
      </c>
      <c r="BH5" s="22" t="s">
        <v>85</v>
      </c>
      <c r="BI5" s="22" t="s">
        <v>86</v>
      </c>
      <c r="BJ5" s="22" t="s">
        <v>87</v>
      </c>
      <c r="BK5" s="22" t="s">
        <v>89</v>
      </c>
      <c r="BL5" s="22" t="s">
        <v>90</v>
      </c>
      <c r="BM5" s="22" t="s">
        <v>91</v>
      </c>
      <c r="BN5" s="22" t="s">
        <v>92</v>
      </c>
      <c r="BO5" s="22" t="s">
        <v>93</v>
      </c>
      <c r="BP5" s="22" t="s">
        <v>88</v>
      </c>
      <c r="BQ5" s="22" t="s">
        <v>83</v>
      </c>
      <c r="BR5" s="22" t="s">
        <v>84</v>
      </c>
      <c r="BS5" s="22" t="s">
        <v>85</v>
      </c>
      <c r="BT5" s="22" t="s">
        <v>86</v>
      </c>
      <c r="BU5" s="22" t="s">
        <v>87</v>
      </c>
      <c r="BV5" s="22" t="s">
        <v>89</v>
      </c>
      <c r="BW5" s="22" t="s">
        <v>90</v>
      </c>
      <c r="BX5" s="22" t="s">
        <v>91</v>
      </c>
      <c r="BY5" s="22" t="s">
        <v>92</v>
      </c>
      <c r="BZ5" s="22" t="s">
        <v>93</v>
      </c>
      <c r="CA5" s="22" t="s">
        <v>88</v>
      </c>
      <c r="CB5" s="22" t="s">
        <v>83</v>
      </c>
      <c r="CC5" s="22" t="s">
        <v>84</v>
      </c>
      <c r="CD5" s="22" t="s">
        <v>85</v>
      </c>
      <c r="CE5" s="22" t="s">
        <v>86</v>
      </c>
      <c r="CF5" s="22" t="s">
        <v>87</v>
      </c>
      <c r="CG5" s="22" t="s">
        <v>89</v>
      </c>
      <c r="CH5" s="22" t="s">
        <v>90</v>
      </c>
      <c r="CI5" s="22" t="s">
        <v>91</v>
      </c>
      <c r="CJ5" s="22" t="s">
        <v>92</v>
      </c>
      <c r="CK5" s="22" t="s">
        <v>93</v>
      </c>
      <c r="CL5" s="22" t="s">
        <v>88</v>
      </c>
      <c r="CM5" s="22" t="s">
        <v>83</v>
      </c>
      <c r="CN5" s="22" t="s">
        <v>84</v>
      </c>
      <c r="CO5" s="22" t="s">
        <v>85</v>
      </c>
      <c r="CP5" s="22" t="s">
        <v>86</v>
      </c>
      <c r="CQ5" s="22" t="s">
        <v>87</v>
      </c>
      <c r="CR5" s="22" t="s">
        <v>89</v>
      </c>
      <c r="CS5" s="22" t="s">
        <v>90</v>
      </c>
      <c r="CT5" s="22" t="s">
        <v>91</v>
      </c>
      <c r="CU5" s="22" t="s">
        <v>92</v>
      </c>
      <c r="CV5" s="22" t="s">
        <v>93</v>
      </c>
      <c r="CW5" s="22" t="s">
        <v>88</v>
      </c>
      <c r="CX5" s="22" t="s">
        <v>83</v>
      </c>
      <c r="CY5" s="22" t="s">
        <v>84</v>
      </c>
      <c r="CZ5" s="22" t="s">
        <v>85</v>
      </c>
      <c r="DA5" s="22" t="s">
        <v>86</v>
      </c>
      <c r="DB5" s="22" t="s">
        <v>87</v>
      </c>
      <c r="DC5" s="22" t="s">
        <v>89</v>
      </c>
      <c r="DD5" s="22" t="s">
        <v>90</v>
      </c>
      <c r="DE5" s="22" t="s">
        <v>91</v>
      </c>
      <c r="DF5" s="22" t="s">
        <v>92</v>
      </c>
      <c r="DG5" s="22" t="s">
        <v>93</v>
      </c>
      <c r="DH5" s="22" t="s">
        <v>88</v>
      </c>
      <c r="DI5" s="22" t="s">
        <v>83</v>
      </c>
      <c r="DJ5" s="22" t="s">
        <v>84</v>
      </c>
      <c r="DK5" s="22" t="s">
        <v>85</v>
      </c>
      <c r="DL5" s="22" t="s">
        <v>86</v>
      </c>
      <c r="DM5" s="22" t="s">
        <v>87</v>
      </c>
      <c r="DN5" s="22" t="s">
        <v>89</v>
      </c>
      <c r="DO5" s="22" t="s">
        <v>90</v>
      </c>
      <c r="DP5" s="22" t="s">
        <v>91</v>
      </c>
      <c r="DQ5" s="22" t="s">
        <v>92</v>
      </c>
      <c r="DR5" s="22" t="s">
        <v>93</v>
      </c>
      <c r="DS5" s="22" t="s">
        <v>88</v>
      </c>
      <c r="DT5" s="22" t="s">
        <v>83</v>
      </c>
      <c r="DU5" s="22" t="s">
        <v>84</v>
      </c>
      <c r="DV5" s="22" t="s">
        <v>85</v>
      </c>
      <c r="DW5" s="22" t="s">
        <v>86</v>
      </c>
      <c r="DX5" s="22" t="s">
        <v>87</v>
      </c>
      <c r="DY5" s="22" t="s">
        <v>89</v>
      </c>
      <c r="DZ5" s="22" t="s">
        <v>90</v>
      </c>
      <c r="EA5" s="22" t="s">
        <v>91</v>
      </c>
      <c r="EB5" s="22" t="s">
        <v>92</v>
      </c>
      <c r="EC5" s="22" t="s">
        <v>93</v>
      </c>
      <c r="ED5" s="22" t="s">
        <v>88</v>
      </c>
      <c r="EE5" s="22" t="s">
        <v>83</v>
      </c>
      <c r="EF5" s="22" t="s">
        <v>84</v>
      </c>
      <c r="EG5" s="22" t="s">
        <v>85</v>
      </c>
      <c r="EH5" s="22" t="s">
        <v>86</v>
      </c>
      <c r="EI5" s="22" t="s">
        <v>87</v>
      </c>
      <c r="EJ5" s="22" t="s">
        <v>89</v>
      </c>
      <c r="EK5" s="22" t="s">
        <v>90</v>
      </c>
      <c r="EL5" s="22" t="s">
        <v>91</v>
      </c>
      <c r="EM5" s="22" t="s">
        <v>92</v>
      </c>
      <c r="EN5" s="22" t="s">
        <v>93</v>
      </c>
      <c r="EO5" s="22" t="s">
        <v>88</v>
      </c>
    </row>
    <row r="6" spans="1:148" s="13" customFormat="1" x14ac:dyDescent="0.2">
      <c r="A6" s="14" t="s">
        <v>94</v>
      </c>
      <c r="B6" s="19">
        <f t="shared" ref="B6:X6" si="1">B7</f>
        <v>2024</v>
      </c>
      <c r="C6" s="19">
        <f t="shared" si="1"/>
        <v>232262</v>
      </c>
      <c r="D6" s="19">
        <f t="shared" si="1"/>
        <v>46</v>
      </c>
      <c r="E6" s="19">
        <f t="shared" si="1"/>
        <v>17</v>
      </c>
      <c r="F6" s="19">
        <f t="shared" si="1"/>
        <v>1</v>
      </c>
      <c r="G6" s="19">
        <f t="shared" si="1"/>
        <v>0</v>
      </c>
      <c r="H6" s="19" t="str">
        <f t="shared" si="1"/>
        <v>愛知県　尾張旭市</v>
      </c>
      <c r="I6" s="19" t="str">
        <f t="shared" si="1"/>
        <v>法適用</v>
      </c>
      <c r="J6" s="19" t="str">
        <f t="shared" si="1"/>
        <v>下水道事業</v>
      </c>
      <c r="K6" s="19" t="str">
        <f t="shared" si="1"/>
        <v>公共下水道</v>
      </c>
      <c r="L6" s="19" t="str">
        <f t="shared" si="1"/>
        <v>Bc1</v>
      </c>
      <c r="M6" s="19" t="str">
        <f t="shared" si="1"/>
        <v>非設置</v>
      </c>
      <c r="N6" s="23" t="str">
        <f t="shared" si="1"/>
        <v>-</v>
      </c>
      <c r="O6" s="23">
        <f t="shared" si="1"/>
        <v>74.73</v>
      </c>
      <c r="P6" s="23">
        <f t="shared" si="1"/>
        <v>89.5</v>
      </c>
      <c r="Q6" s="23">
        <f t="shared" si="1"/>
        <v>92.25</v>
      </c>
      <c r="R6" s="23">
        <f t="shared" si="1"/>
        <v>2420</v>
      </c>
      <c r="S6" s="23">
        <f t="shared" si="1"/>
        <v>83782</v>
      </c>
      <c r="T6" s="23">
        <f t="shared" si="1"/>
        <v>21.03</v>
      </c>
      <c r="U6" s="23">
        <f t="shared" si="1"/>
        <v>3983.93</v>
      </c>
      <c r="V6" s="23">
        <f t="shared" si="1"/>
        <v>74828</v>
      </c>
      <c r="W6" s="23">
        <f t="shared" si="1"/>
        <v>10.44</v>
      </c>
      <c r="X6" s="23">
        <f t="shared" si="1"/>
        <v>7167.43</v>
      </c>
      <c r="Y6" s="27">
        <f t="shared" ref="Y6:AH6" si="2">IF(Y7="",NA(),Y7)</f>
        <v>107.03</v>
      </c>
      <c r="Z6" s="27">
        <f t="shared" si="2"/>
        <v>104.67</v>
      </c>
      <c r="AA6" s="27">
        <f t="shared" si="2"/>
        <v>98.71</v>
      </c>
      <c r="AB6" s="27">
        <f t="shared" si="2"/>
        <v>101.58</v>
      </c>
      <c r="AC6" s="27">
        <f t="shared" si="2"/>
        <v>100.71</v>
      </c>
      <c r="AD6" s="27">
        <f t="shared" si="2"/>
        <v>106.67</v>
      </c>
      <c r="AE6" s="27">
        <f t="shared" si="2"/>
        <v>106.9</v>
      </c>
      <c r="AF6" s="27">
        <f t="shared" si="2"/>
        <v>106.74</v>
      </c>
      <c r="AG6" s="27">
        <f t="shared" si="2"/>
        <v>106.65</v>
      </c>
      <c r="AH6" s="27">
        <f t="shared" si="2"/>
        <v>106.25</v>
      </c>
      <c r="AI6" s="23" t="str">
        <f>IF(AI7="","",IF(AI7="-","【-】","【"&amp;SUBSTITUTE(TEXT(AI7,"#,##0.00"),"-","△")&amp;"】"))</f>
        <v>【105.36】</v>
      </c>
      <c r="AJ6" s="23">
        <f t="shared" ref="AJ6:AS6" si="3">IF(AJ7="",NA(),AJ7)</f>
        <v>0</v>
      </c>
      <c r="AK6" s="23">
        <f t="shared" si="3"/>
        <v>0</v>
      </c>
      <c r="AL6" s="23">
        <f t="shared" si="3"/>
        <v>0</v>
      </c>
      <c r="AM6" s="23">
        <f t="shared" si="3"/>
        <v>0</v>
      </c>
      <c r="AN6" s="23">
        <f t="shared" si="3"/>
        <v>0</v>
      </c>
      <c r="AO6" s="27">
        <f t="shared" si="3"/>
        <v>3.68</v>
      </c>
      <c r="AP6" s="27">
        <f t="shared" si="3"/>
        <v>5.3</v>
      </c>
      <c r="AQ6" s="27">
        <f t="shared" si="3"/>
        <v>6.49</v>
      </c>
      <c r="AR6" s="27">
        <f t="shared" si="3"/>
        <v>6.74</v>
      </c>
      <c r="AS6" s="27">
        <f t="shared" si="3"/>
        <v>6.65</v>
      </c>
      <c r="AT6" s="23" t="str">
        <f>IF(AT7="","",IF(AT7="-","【-】","【"&amp;SUBSTITUTE(TEXT(AT7,"#,##0.00"),"-","△")&amp;"】"))</f>
        <v>【3.12】</v>
      </c>
      <c r="AU6" s="27">
        <f t="shared" ref="AU6:BD6" si="4">IF(AU7="",NA(),AU7)</f>
        <v>65.17</v>
      </c>
      <c r="AV6" s="27">
        <f t="shared" si="4"/>
        <v>81.5</v>
      </c>
      <c r="AW6" s="27">
        <f t="shared" si="4"/>
        <v>78.239999999999995</v>
      </c>
      <c r="AX6" s="27">
        <f t="shared" si="4"/>
        <v>91.24</v>
      </c>
      <c r="AY6" s="27">
        <f t="shared" si="4"/>
        <v>85.5</v>
      </c>
      <c r="AZ6" s="27">
        <f t="shared" si="4"/>
        <v>67.86</v>
      </c>
      <c r="BA6" s="27">
        <f t="shared" si="4"/>
        <v>72.92</v>
      </c>
      <c r="BB6" s="27">
        <f t="shared" si="4"/>
        <v>81.19</v>
      </c>
      <c r="BC6" s="27">
        <f t="shared" si="4"/>
        <v>85.86</v>
      </c>
      <c r="BD6" s="27">
        <f t="shared" si="4"/>
        <v>94.74</v>
      </c>
      <c r="BE6" s="23" t="str">
        <f>IF(BE7="","",IF(BE7="-","【-】","【"&amp;SUBSTITUTE(TEXT(BE7,"#,##0.00"),"-","△")&amp;"】"))</f>
        <v>【82.75】</v>
      </c>
      <c r="BF6" s="27">
        <f t="shared" ref="BF6:BO6" si="5">IF(BF7="",NA(),BF7)</f>
        <v>847.16</v>
      </c>
      <c r="BG6" s="27">
        <f t="shared" si="5"/>
        <v>928.8</v>
      </c>
      <c r="BH6" s="27">
        <f t="shared" si="5"/>
        <v>929.68</v>
      </c>
      <c r="BI6" s="27">
        <f t="shared" si="5"/>
        <v>958.9</v>
      </c>
      <c r="BJ6" s="27">
        <f t="shared" si="5"/>
        <v>915.79</v>
      </c>
      <c r="BK6" s="27">
        <f t="shared" si="5"/>
        <v>709.4</v>
      </c>
      <c r="BL6" s="27">
        <f t="shared" si="5"/>
        <v>734.47</v>
      </c>
      <c r="BM6" s="27">
        <f t="shared" si="5"/>
        <v>720.89</v>
      </c>
      <c r="BN6" s="27">
        <f t="shared" si="5"/>
        <v>676.93</v>
      </c>
      <c r="BO6" s="27">
        <f t="shared" si="5"/>
        <v>635.88</v>
      </c>
      <c r="BP6" s="23" t="str">
        <f>IF(BP7="","",IF(BP7="-","【-】","【"&amp;SUBSTITUTE(TEXT(BP7,"#,##0.00"),"-","△")&amp;"】"))</f>
        <v>【602.56】</v>
      </c>
      <c r="BQ6" s="27">
        <f t="shared" ref="BQ6:BZ6" si="6">IF(BQ7="",NA(),BQ7)</f>
        <v>82.04</v>
      </c>
      <c r="BR6" s="27">
        <f t="shared" si="6"/>
        <v>82.72</v>
      </c>
      <c r="BS6" s="27">
        <f t="shared" si="6"/>
        <v>82.97</v>
      </c>
      <c r="BT6" s="27">
        <f t="shared" si="6"/>
        <v>82.85</v>
      </c>
      <c r="BU6" s="27">
        <f t="shared" si="6"/>
        <v>83.6</v>
      </c>
      <c r="BV6" s="27">
        <f t="shared" si="6"/>
        <v>91.14</v>
      </c>
      <c r="BW6" s="27">
        <f t="shared" si="6"/>
        <v>90.69</v>
      </c>
      <c r="BX6" s="27">
        <f t="shared" si="6"/>
        <v>90.5</v>
      </c>
      <c r="BY6" s="27">
        <f t="shared" si="6"/>
        <v>92.66</v>
      </c>
      <c r="BZ6" s="27">
        <f t="shared" si="6"/>
        <v>93.49</v>
      </c>
      <c r="CA6" s="23" t="str">
        <f>IF(CA7="","",IF(CA7="-","【-】","【"&amp;SUBSTITUTE(TEXT(CA7,"#,##0.00"),"-","△")&amp;"】"))</f>
        <v>【97.94】</v>
      </c>
      <c r="CB6" s="27">
        <f t="shared" ref="CB6:CK6" si="7">IF(CB7="",NA(),CB7)</f>
        <v>150</v>
      </c>
      <c r="CC6" s="27">
        <f t="shared" si="7"/>
        <v>150</v>
      </c>
      <c r="CD6" s="27">
        <f t="shared" si="7"/>
        <v>150</v>
      </c>
      <c r="CE6" s="27">
        <f t="shared" si="7"/>
        <v>150</v>
      </c>
      <c r="CF6" s="27">
        <f t="shared" si="7"/>
        <v>150</v>
      </c>
      <c r="CG6" s="27">
        <f t="shared" si="7"/>
        <v>136.86000000000001</v>
      </c>
      <c r="CH6" s="27">
        <f t="shared" si="7"/>
        <v>138.52000000000001</v>
      </c>
      <c r="CI6" s="27">
        <f t="shared" si="7"/>
        <v>138.66999999999999</v>
      </c>
      <c r="CJ6" s="27">
        <f t="shared" si="7"/>
        <v>139.12</v>
      </c>
      <c r="CK6" s="27">
        <f t="shared" si="7"/>
        <v>141.68</v>
      </c>
      <c r="CL6" s="23" t="str">
        <f>IF(CL7="","",IF(CL7="-","【-】","【"&amp;SUBSTITUTE(TEXT(CL7,"#,##0.00"),"-","△")&amp;"】"))</f>
        <v>【140.98】</v>
      </c>
      <c r="CM6" s="27">
        <f t="shared" ref="CM6:CV6" si="8">IF(CM7="",NA(),CM7)</f>
        <v>65.17</v>
      </c>
      <c r="CN6" s="27">
        <f t="shared" si="8"/>
        <v>65.86</v>
      </c>
      <c r="CO6" s="27">
        <f t="shared" si="8"/>
        <v>68.62</v>
      </c>
      <c r="CP6" s="27">
        <f t="shared" si="8"/>
        <v>68.16</v>
      </c>
      <c r="CQ6" s="27">
        <f t="shared" si="8"/>
        <v>70.64</v>
      </c>
      <c r="CR6" s="27">
        <f t="shared" si="8"/>
        <v>60.78</v>
      </c>
      <c r="CS6" s="27">
        <f t="shared" si="8"/>
        <v>59.96</v>
      </c>
      <c r="CT6" s="27">
        <f t="shared" si="8"/>
        <v>59.9</v>
      </c>
      <c r="CU6" s="27">
        <f t="shared" si="8"/>
        <v>60.13</v>
      </c>
      <c r="CV6" s="27">
        <f t="shared" si="8"/>
        <v>62.51</v>
      </c>
      <c r="CW6" s="23" t="str">
        <f>IF(CW7="","",IF(CW7="-","【-】","【"&amp;SUBSTITUTE(TEXT(CW7,"#,##0.00"),"-","△")&amp;"】"))</f>
        <v>【60.13】</v>
      </c>
      <c r="CX6" s="27">
        <f t="shared" ref="CX6:DG6" si="9">IF(CX7="",NA(),CX7)</f>
        <v>89.23</v>
      </c>
      <c r="CY6" s="27">
        <f t="shared" si="9"/>
        <v>89.97</v>
      </c>
      <c r="CZ6" s="27">
        <f t="shared" si="9"/>
        <v>90</v>
      </c>
      <c r="DA6" s="27">
        <f t="shared" si="9"/>
        <v>90.8</v>
      </c>
      <c r="DB6" s="27">
        <f t="shared" si="9"/>
        <v>91.79</v>
      </c>
      <c r="DC6" s="27">
        <f t="shared" si="9"/>
        <v>94.17</v>
      </c>
      <c r="DD6" s="27">
        <f t="shared" si="9"/>
        <v>94.27</v>
      </c>
      <c r="DE6" s="27">
        <f t="shared" si="9"/>
        <v>94.46</v>
      </c>
      <c r="DF6" s="27">
        <f t="shared" si="9"/>
        <v>94.37</v>
      </c>
      <c r="DG6" s="27">
        <f t="shared" si="9"/>
        <v>94.61</v>
      </c>
      <c r="DH6" s="23" t="str">
        <f>IF(DH7="","",IF(DH7="-","【-】","【"&amp;SUBSTITUTE(TEXT(DH7,"#,##0.00"),"-","△")&amp;"】"))</f>
        <v>【96.00】</v>
      </c>
      <c r="DI6" s="27">
        <f t="shared" ref="DI6:DR6" si="10">IF(DI7="",NA(),DI7)</f>
        <v>13.85</v>
      </c>
      <c r="DJ6" s="27">
        <f t="shared" si="10"/>
        <v>16.37</v>
      </c>
      <c r="DK6" s="27">
        <f t="shared" si="10"/>
        <v>18.559999999999999</v>
      </c>
      <c r="DL6" s="27">
        <f t="shared" si="10"/>
        <v>20.88</v>
      </c>
      <c r="DM6" s="27">
        <f t="shared" si="10"/>
        <v>23.57</v>
      </c>
      <c r="DN6" s="27">
        <f t="shared" si="10"/>
        <v>23.25</v>
      </c>
      <c r="DO6" s="27">
        <f t="shared" si="10"/>
        <v>25.2</v>
      </c>
      <c r="DP6" s="27">
        <f t="shared" si="10"/>
        <v>27.42</v>
      </c>
      <c r="DQ6" s="27">
        <f t="shared" si="10"/>
        <v>30.01</v>
      </c>
      <c r="DR6" s="27">
        <f t="shared" si="10"/>
        <v>32.229999999999997</v>
      </c>
      <c r="DS6" s="23" t="str">
        <f>IF(DS7="","",IF(DS7="-","【-】","【"&amp;SUBSTITUTE(TEXT(DS7,"#,##0.00"),"-","△")&amp;"】"))</f>
        <v>【42.20】</v>
      </c>
      <c r="DT6" s="23">
        <f t="shared" ref="DT6:EC6" si="11">IF(DT7="",NA(),DT7)</f>
        <v>0</v>
      </c>
      <c r="DU6" s="23">
        <f t="shared" si="11"/>
        <v>0</v>
      </c>
      <c r="DV6" s="27">
        <f t="shared" si="11"/>
        <v>0.38</v>
      </c>
      <c r="DW6" s="27">
        <f t="shared" si="11"/>
        <v>0.89</v>
      </c>
      <c r="DX6" s="27">
        <f t="shared" si="11"/>
        <v>2.13</v>
      </c>
      <c r="DY6" s="27">
        <f t="shared" si="11"/>
        <v>1.06</v>
      </c>
      <c r="DZ6" s="27">
        <f t="shared" si="11"/>
        <v>2.02</v>
      </c>
      <c r="EA6" s="27">
        <f t="shared" si="11"/>
        <v>2.67</v>
      </c>
      <c r="EB6" s="27">
        <f t="shared" si="11"/>
        <v>3.43</v>
      </c>
      <c r="EC6" s="27">
        <f t="shared" si="11"/>
        <v>4.25</v>
      </c>
      <c r="ED6" s="23" t="str">
        <f>IF(ED7="","",IF(ED7="-","【-】","【"&amp;SUBSTITUTE(TEXT(ED7,"#,##0.00"),"-","△")&amp;"】"))</f>
        <v>【9.46】</v>
      </c>
      <c r="EE6" s="27">
        <f t="shared" ref="EE6:EN6" si="12">IF(EE7="",NA(),EE7)</f>
        <v>0.02</v>
      </c>
      <c r="EF6" s="23">
        <f t="shared" si="12"/>
        <v>0</v>
      </c>
      <c r="EG6" s="27">
        <f t="shared" si="12"/>
        <v>0.11</v>
      </c>
      <c r="EH6" s="27">
        <f t="shared" si="12"/>
        <v>0.01</v>
      </c>
      <c r="EI6" s="23">
        <f t="shared" si="12"/>
        <v>0</v>
      </c>
      <c r="EJ6" s="27">
        <f t="shared" si="12"/>
        <v>0.08</v>
      </c>
      <c r="EK6" s="27">
        <f t="shared" si="12"/>
        <v>0.24</v>
      </c>
      <c r="EL6" s="27">
        <f t="shared" si="12"/>
        <v>0.14000000000000001</v>
      </c>
      <c r="EM6" s="27">
        <f t="shared" si="12"/>
        <v>0.06</v>
      </c>
      <c r="EN6" s="27">
        <f t="shared" si="12"/>
        <v>7.0000000000000007E-2</v>
      </c>
      <c r="EO6" s="23" t="str">
        <f>IF(EO7="","",IF(EO7="-","【-】","【"&amp;SUBSTITUTE(TEXT(EO7,"#,##0.00"),"-","△")&amp;"】"))</f>
        <v>【0.19】</v>
      </c>
    </row>
    <row r="7" spans="1:148" s="13" customFormat="1" x14ac:dyDescent="0.2">
      <c r="A7" s="14"/>
      <c r="B7" s="20">
        <v>2024</v>
      </c>
      <c r="C7" s="20">
        <v>232262</v>
      </c>
      <c r="D7" s="20">
        <v>46</v>
      </c>
      <c r="E7" s="20">
        <v>17</v>
      </c>
      <c r="F7" s="20">
        <v>1</v>
      </c>
      <c r="G7" s="20">
        <v>0</v>
      </c>
      <c r="H7" s="20" t="s">
        <v>95</v>
      </c>
      <c r="I7" s="20" t="s">
        <v>96</v>
      </c>
      <c r="J7" s="20" t="s">
        <v>97</v>
      </c>
      <c r="K7" s="20" t="s">
        <v>98</v>
      </c>
      <c r="L7" s="20" t="s">
        <v>99</v>
      </c>
      <c r="M7" s="20" t="s">
        <v>100</v>
      </c>
      <c r="N7" s="24" t="s">
        <v>101</v>
      </c>
      <c r="O7" s="24">
        <v>74.73</v>
      </c>
      <c r="P7" s="24">
        <v>89.5</v>
      </c>
      <c r="Q7" s="24">
        <v>92.25</v>
      </c>
      <c r="R7" s="24">
        <v>2420</v>
      </c>
      <c r="S7" s="24">
        <v>83782</v>
      </c>
      <c r="T7" s="24">
        <v>21.03</v>
      </c>
      <c r="U7" s="24">
        <v>3983.93</v>
      </c>
      <c r="V7" s="24">
        <v>74828</v>
      </c>
      <c r="W7" s="24">
        <v>10.44</v>
      </c>
      <c r="X7" s="24">
        <v>7167.43</v>
      </c>
      <c r="Y7" s="24">
        <v>107.03</v>
      </c>
      <c r="Z7" s="24">
        <v>104.67</v>
      </c>
      <c r="AA7" s="24">
        <v>98.71</v>
      </c>
      <c r="AB7" s="24">
        <v>101.58</v>
      </c>
      <c r="AC7" s="24">
        <v>100.71</v>
      </c>
      <c r="AD7" s="24">
        <v>106.67</v>
      </c>
      <c r="AE7" s="24">
        <v>106.9</v>
      </c>
      <c r="AF7" s="24">
        <v>106.74</v>
      </c>
      <c r="AG7" s="24">
        <v>106.65</v>
      </c>
      <c r="AH7" s="24">
        <v>106.25</v>
      </c>
      <c r="AI7" s="24">
        <v>105.36</v>
      </c>
      <c r="AJ7" s="24">
        <v>0</v>
      </c>
      <c r="AK7" s="24">
        <v>0</v>
      </c>
      <c r="AL7" s="24">
        <v>0</v>
      </c>
      <c r="AM7" s="24">
        <v>0</v>
      </c>
      <c r="AN7" s="24">
        <v>0</v>
      </c>
      <c r="AO7" s="24">
        <v>3.68</v>
      </c>
      <c r="AP7" s="24">
        <v>5.3</v>
      </c>
      <c r="AQ7" s="24">
        <v>6.49</v>
      </c>
      <c r="AR7" s="24">
        <v>6.74</v>
      </c>
      <c r="AS7" s="24">
        <v>6.65</v>
      </c>
      <c r="AT7" s="24">
        <v>3.12</v>
      </c>
      <c r="AU7" s="24">
        <v>65.17</v>
      </c>
      <c r="AV7" s="24">
        <v>81.5</v>
      </c>
      <c r="AW7" s="24">
        <v>78.239999999999995</v>
      </c>
      <c r="AX7" s="24">
        <v>91.24</v>
      </c>
      <c r="AY7" s="24">
        <v>85.5</v>
      </c>
      <c r="AZ7" s="24">
        <v>67.86</v>
      </c>
      <c r="BA7" s="24">
        <v>72.92</v>
      </c>
      <c r="BB7" s="24">
        <v>81.19</v>
      </c>
      <c r="BC7" s="24">
        <v>85.86</v>
      </c>
      <c r="BD7" s="24">
        <v>94.74</v>
      </c>
      <c r="BE7" s="24">
        <v>82.75</v>
      </c>
      <c r="BF7" s="24">
        <v>847.16</v>
      </c>
      <c r="BG7" s="24">
        <v>928.8</v>
      </c>
      <c r="BH7" s="24">
        <v>929.68</v>
      </c>
      <c r="BI7" s="24">
        <v>958.9</v>
      </c>
      <c r="BJ7" s="24">
        <v>915.79</v>
      </c>
      <c r="BK7" s="24">
        <v>709.4</v>
      </c>
      <c r="BL7" s="24">
        <v>734.47</v>
      </c>
      <c r="BM7" s="24">
        <v>720.89</v>
      </c>
      <c r="BN7" s="24">
        <v>676.93</v>
      </c>
      <c r="BO7" s="24">
        <v>635.88</v>
      </c>
      <c r="BP7" s="24">
        <v>602.55999999999995</v>
      </c>
      <c r="BQ7" s="24">
        <v>82.04</v>
      </c>
      <c r="BR7" s="24">
        <v>82.72</v>
      </c>
      <c r="BS7" s="24">
        <v>82.97</v>
      </c>
      <c r="BT7" s="24">
        <v>82.85</v>
      </c>
      <c r="BU7" s="24">
        <v>83.6</v>
      </c>
      <c r="BV7" s="24">
        <v>91.14</v>
      </c>
      <c r="BW7" s="24">
        <v>90.69</v>
      </c>
      <c r="BX7" s="24">
        <v>90.5</v>
      </c>
      <c r="BY7" s="24">
        <v>92.66</v>
      </c>
      <c r="BZ7" s="24">
        <v>93.49</v>
      </c>
      <c r="CA7" s="24">
        <v>97.94</v>
      </c>
      <c r="CB7" s="24">
        <v>150</v>
      </c>
      <c r="CC7" s="24">
        <v>150</v>
      </c>
      <c r="CD7" s="24">
        <v>150</v>
      </c>
      <c r="CE7" s="24">
        <v>150</v>
      </c>
      <c r="CF7" s="24">
        <v>150</v>
      </c>
      <c r="CG7" s="24">
        <v>136.86000000000001</v>
      </c>
      <c r="CH7" s="24">
        <v>138.52000000000001</v>
      </c>
      <c r="CI7" s="24">
        <v>138.66999999999999</v>
      </c>
      <c r="CJ7" s="24">
        <v>139.12</v>
      </c>
      <c r="CK7" s="24">
        <v>141.68</v>
      </c>
      <c r="CL7" s="24">
        <v>140.97999999999999</v>
      </c>
      <c r="CM7" s="24">
        <v>65.17</v>
      </c>
      <c r="CN7" s="24">
        <v>65.86</v>
      </c>
      <c r="CO7" s="24">
        <v>68.62</v>
      </c>
      <c r="CP7" s="24">
        <v>68.16</v>
      </c>
      <c r="CQ7" s="24">
        <v>70.64</v>
      </c>
      <c r="CR7" s="24">
        <v>60.78</v>
      </c>
      <c r="CS7" s="24">
        <v>59.96</v>
      </c>
      <c r="CT7" s="24">
        <v>59.9</v>
      </c>
      <c r="CU7" s="24">
        <v>60.13</v>
      </c>
      <c r="CV7" s="24">
        <v>62.51</v>
      </c>
      <c r="CW7" s="24">
        <v>60.13</v>
      </c>
      <c r="CX7" s="24">
        <v>89.23</v>
      </c>
      <c r="CY7" s="24">
        <v>89.97</v>
      </c>
      <c r="CZ7" s="24">
        <v>90</v>
      </c>
      <c r="DA7" s="24">
        <v>90.8</v>
      </c>
      <c r="DB7" s="24">
        <v>91.79</v>
      </c>
      <c r="DC7" s="24">
        <v>94.17</v>
      </c>
      <c r="DD7" s="24">
        <v>94.27</v>
      </c>
      <c r="DE7" s="24">
        <v>94.46</v>
      </c>
      <c r="DF7" s="24">
        <v>94.37</v>
      </c>
      <c r="DG7" s="24">
        <v>94.61</v>
      </c>
      <c r="DH7" s="24">
        <v>96</v>
      </c>
      <c r="DI7" s="24">
        <v>13.85</v>
      </c>
      <c r="DJ7" s="24">
        <v>16.37</v>
      </c>
      <c r="DK7" s="24">
        <v>18.559999999999999</v>
      </c>
      <c r="DL7" s="24">
        <v>20.88</v>
      </c>
      <c r="DM7" s="24">
        <v>23.57</v>
      </c>
      <c r="DN7" s="24">
        <v>23.25</v>
      </c>
      <c r="DO7" s="24">
        <v>25.2</v>
      </c>
      <c r="DP7" s="24">
        <v>27.42</v>
      </c>
      <c r="DQ7" s="24">
        <v>30.01</v>
      </c>
      <c r="DR7" s="24">
        <v>32.229999999999997</v>
      </c>
      <c r="DS7" s="24">
        <v>42.2</v>
      </c>
      <c r="DT7" s="24">
        <v>0</v>
      </c>
      <c r="DU7" s="24">
        <v>0</v>
      </c>
      <c r="DV7" s="24">
        <v>0.38</v>
      </c>
      <c r="DW7" s="24">
        <v>0.89</v>
      </c>
      <c r="DX7" s="24">
        <v>2.13</v>
      </c>
      <c r="DY7" s="24">
        <v>1.06</v>
      </c>
      <c r="DZ7" s="24">
        <v>2.02</v>
      </c>
      <c r="EA7" s="24">
        <v>2.67</v>
      </c>
      <c r="EB7" s="24">
        <v>3.43</v>
      </c>
      <c r="EC7" s="24">
        <v>4.25</v>
      </c>
      <c r="ED7" s="24">
        <v>9.4600000000000009</v>
      </c>
      <c r="EE7" s="24">
        <v>0.02</v>
      </c>
      <c r="EF7" s="24">
        <v>0</v>
      </c>
      <c r="EG7" s="24">
        <v>0.11</v>
      </c>
      <c r="EH7" s="24">
        <v>0.01</v>
      </c>
      <c r="EI7" s="24">
        <v>0</v>
      </c>
      <c r="EJ7" s="24">
        <v>0.08</v>
      </c>
      <c r="EK7" s="24">
        <v>0.24</v>
      </c>
      <c r="EL7" s="24">
        <v>0.14000000000000001</v>
      </c>
      <c r="EM7" s="24">
        <v>0.06</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31</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2026-02-17T06:25:47Z</cp:lastPrinted>
  <dcterms:created xsi:type="dcterms:W3CDTF">2025-12-23T06:02:05Z</dcterms:created>
  <dcterms:modified xsi:type="dcterms:W3CDTF">2026-02-17T06:25:50Z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2026-01-15T04:37:03Z</vt:filetime>
  </property>
</Properties>
</file>